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-60" windowWidth="8010" windowHeight="3735" activeTab="2"/>
  </bookViews>
  <sheets>
    <sheet name="Лист3" sheetId="3" r:id="rId1"/>
    <sheet name="Лист2" sheetId="2" r:id="rId2"/>
    <sheet name="Лист1" sheetId="1" r:id="rId3"/>
  </sheets>
  <definedNames>
    <definedName name="ВсеДанные">Лист1!$B$4:$C$31</definedName>
    <definedName name="ВыпускПродукции">Лист1!$C$4:$C$31</definedName>
    <definedName name="СтоимостьОсновныхФондов">Лист1!$B$4:$B$31</definedName>
  </definedNames>
  <calcPr calcId="125725"/>
</workbook>
</file>

<file path=xl/calcChain.xml><?xml version="1.0" encoding="utf-8"?>
<calcChain xmlns="http://schemas.openxmlformats.org/spreadsheetml/2006/main">
  <c r="E2" i="3"/>
  <c r="E8" s="1"/>
  <c r="B48" s="1"/>
  <c r="B24" i="1"/>
  <c r="B28"/>
  <c r="B16"/>
  <c r="B35"/>
  <c r="B34"/>
  <c r="B33"/>
  <c r="B32"/>
  <c r="B31"/>
  <c r="B30"/>
  <c r="B29"/>
  <c r="B27"/>
  <c r="B26"/>
  <c r="B25"/>
  <c r="B23"/>
  <c r="B22"/>
  <c r="B21"/>
  <c r="B20"/>
  <c r="B19"/>
  <c r="B18"/>
  <c r="B17"/>
  <c r="B15"/>
  <c r="B14"/>
  <c r="B13"/>
  <c r="B12"/>
  <c r="B11"/>
  <c r="B10"/>
  <c r="B9"/>
  <c r="B8"/>
  <c r="B7"/>
  <c r="B6"/>
  <c r="B5"/>
  <c r="B4"/>
  <c r="C33"/>
  <c r="C14"/>
  <c r="C4"/>
  <c r="C5"/>
  <c r="C6"/>
  <c r="C7"/>
  <c r="C8"/>
  <c r="C9"/>
  <c r="C10"/>
  <c r="C11"/>
  <c r="C12"/>
  <c r="C13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4"/>
  <c r="C35"/>
  <c r="E2" i="2"/>
  <c r="E9" i="3"/>
  <c r="E10"/>
  <c r="B50" s="1"/>
  <c r="E12"/>
  <c r="B52" s="1"/>
  <c r="E13"/>
  <c r="E14"/>
  <c r="B54" s="1"/>
  <c r="E16"/>
  <c r="B56" s="1"/>
  <c r="E17"/>
  <c r="E18"/>
  <c r="B58" s="1"/>
  <c r="B10"/>
  <c r="B28" s="1"/>
  <c r="B9"/>
  <c r="B8"/>
  <c r="B26" s="1"/>
  <c r="B7"/>
  <c r="B25" s="1"/>
  <c r="B49"/>
  <c r="B53"/>
  <c r="B57"/>
  <c r="B27"/>
  <c r="B11" l="1"/>
  <c r="B29" s="1"/>
  <c r="E15"/>
  <c r="B55" s="1"/>
  <c r="E11"/>
  <c r="B51" s="1"/>
  <c r="E7"/>
  <c r="B47" s="1"/>
  <c r="E19"/>
  <c r="B12" s="1"/>
  <c r="B30" s="1"/>
</calcChain>
</file>

<file path=xl/sharedStrings.xml><?xml version="1.0" encoding="utf-8"?>
<sst xmlns="http://schemas.openxmlformats.org/spreadsheetml/2006/main" count="244" uniqueCount="168">
  <si>
    <t>Среднегодовая стоимость основных производственных фондов, млн.руб.</t>
  </si>
  <si>
    <t>Выпуск продукции, млн. руб.</t>
  </si>
  <si>
    <t>Столбец1</t>
  </si>
  <si>
    <t>Стандартная ошибка</t>
  </si>
  <si>
    <t>Медиана</t>
  </si>
  <si>
    <t>Мода</t>
  </si>
  <si>
    <t>Стандартное отклонение</t>
  </si>
  <si>
    <t>Дисперсия выборки</t>
  </si>
  <si>
    <t>Эксцесс</t>
  </si>
  <si>
    <t>Асимметричность</t>
  </si>
  <si>
    <t>Интервал</t>
  </si>
  <si>
    <t>Минимум</t>
  </si>
  <si>
    <t>Максимум</t>
  </si>
  <si>
    <t>Сумма</t>
  </si>
  <si>
    <t>Счет</t>
  </si>
  <si>
    <t>Описательные статистики</t>
  </si>
  <si>
    <t>По столбцу "Среднегодовая стоимость основных производственных фондов, млн.руб."</t>
  </si>
  <si>
    <t>По столбцу "Выпуск продукции, млн.руб"</t>
  </si>
  <si>
    <t>Среднее</t>
  </si>
  <si>
    <t>Исходные данные</t>
  </si>
  <si>
    <t>Номер предприятия</t>
  </si>
  <si>
    <t xml:space="preserve">Дисперсия </t>
  </si>
  <si>
    <t>Коэффициент вариации, %</t>
  </si>
  <si>
    <t>Таблица 1</t>
  </si>
  <si>
    <t>Таблица 2</t>
  </si>
  <si>
    <t>Номер варианта</t>
  </si>
  <si>
    <t>Предельные ошибки выборки</t>
  </si>
  <si>
    <t>Таблица 5</t>
  </si>
  <si>
    <t>Аномальные единицы наблюдения</t>
  </si>
  <si>
    <t>Таблица 3</t>
  </si>
  <si>
    <t xml:space="preserve"> </t>
  </si>
  <si>
    <t>Карман</t>
  </si>
  <si>
    <t>Частота</t>
  </si>
  <si>
    <t>Таблица 6</t>
  </si>
  <si>
    <t>Таблица 7</t>
  </si>
  <si>
    <t>Интервальный ряд распределения предприятий
 по стоимости основных производственных фондов</t>
  </si>
  <si>
    <t>Уровень надежности(68,3%)</t>
  </si>
  <si>
    <t>Группа предприятий по стоимости основных фондов</t>
  </si>
  <si>
    <t>Число предприятий в группе</t>
  </si>
  <si>
    <t>Накопленная частость группы.%</t>
  </si>
  <si>
    <t>Итого</t>
  </si>
  <si>
    <t>Уровень надежности(95,4%)</t>
  </si>
  <si>
    <t>Столбец2</t>
  </si>
  <si>
    <t>Группы предприятий по стоимости основеных фондов</t>
  </si>
  <si>
    <t>Общая дисперсия</t>
  </si>
  <si>
    <t>Средняя из внутригрупповых дисперсия</t>
  </si>
  <si>
    <t>Межгрупповая дисперсия</t>
  </si>
  <si>
    <t>Таблица 2.1</t>
  </si>
  <si>
    <t>Таблица 2.2</t>
  </si>
  <si>
    <t>Выпуск продукции</t>
  </si>
  <si>
    <t>Всего</t>
  </si>
  <si>
    <t>Таблица 2.3</t>
  </si>
  <si>
    <t>Таблица 2.4</t>
  </si>
  <si>
    <t xml:space="preserve">Число предприятий </t>
  </si>
  <si>
    <t>Номер группы</t>
  </si>
  <si>
    <t>Внутригрупповая дисперсия</t>
  </si>
  <si>
    <t>В среднем
 на одно
 предприятие</t>
  </si>
  <si>
    <t>Эмпирическое корреляционное отношение</t>
  </si>
  <si>
    <t>df</t>
  </si>
  <si>
    <t>SS</t>
  </si>
  <si>
    <t>MS</t>
  </si>
  <si>
    <t>F</t>
  </si>
  <si>
    <t>ВЫВОД ИТОГОВ</t>
  </si>
  <si>
    <t>Регрессионная статистика</t>
  </si>
  <si>
    <t>Множественный R</t>
  </si>
  <si>
    <t>R-квадрат</t>
  </si>
  <si>
    <t>Нормированный R-квадрат</t>
  </si>
  <si>
    <t>Наблюдения</t>
  </si>
  <si>
    <t>Дисперсионный анализ</t>
  </si>
  <si>
    <t>Регрессия</t>
  </si>
  <si>
    <t>Остаток</t>
  </si>
  <si>
    <t>Y-пересечение</t>
  </si>
  <si>
    <t>Значимость F</t>
  </si>
  <si>
    <t>Коэффициенты</t>
  </si>
  <si>
    <t>t-статистика</t>
  </si>
  <si>
    <t>P-Значение</t>
  </si>
  <si>
    <t>Нижние 95%</t>
  </si>
  <si>
    <t>Верхние 95%</t>
  </si>
  <si>
    <t>Нижние 68,3%</t>
  </si>
  <si>
    <t>Верхние 68,3%</t>
  </si>
  <si>
    <t>Переменная X 1</t>
  </si>
  <si>
    <t>ВЫВОД ОСТАТКА</t>
  </si>
  <si>
    <t>Наблюдение</t>
  </si>
  <si>
    <t>Предсказанное Y</t>
  </si>
  <si>
    <t>Остатки</t>
  </si>
  <si>
    <t xml:space="preserve">Зависимость выпуска продукции от среднегодовой стоимости основных фондов </t>
  </si>
  <si>
    <t>Показатели внутригрупповой вариации</t>
  </si>
  <si>
    <t>Показатели дисперсии и эмпирического корреляционного отношения</t>
  </si>
  <si>
    <t>СТАНДОТКЛОНП(B4:B33)</t>
  </si>
  <si>
    <t>СТАНДОТКЛОНП(C4:C33)</t>
  </si>
  <si>
    <t>ДИСПР(B4:B33)</t>
  </si>
  <si>
    <t>ДИСПР(C4:C33)</t>
  </si>
  <si>
    <t>D41/C41</t>
  </si>
  <si>
    <t>D42/C42</t>
  </si>
  <si>
    <t>D43/C43</t>
  </si>
  <si>
    <t>D44/C44</t>
  </si>
  <si>
    <t>D45/C45</t>
  </si>
  <si>
    <t>D46/C46</t>
  </si>
  <si>
    <t>СУММ(C41:C45)</t>
  </si>
  <si>
    <t>СУММ(D41:D45)</t>
  </si>
  <si>
    <t>СУММ(C52:C56)</t>
  </si>
  <si>
    <t>ДИСПР()</t>
  </si>
  <si>
    <t>A63-B63</t>
  </si>
  <si>
    <t>СУММПРОИЗВ(D52:D56;C52:C56)/C46</t>
  </si>
  <si>
    <t>КОРЕНЬ(C63/A63)</t>
  </si>
  <si>
    <t>СУММ()</t>
  </si>
  <si>
    <t>Месяцы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</si>
  <si>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</si>
  <si>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</si>
  <si>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</si>
  <si>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</si>
  <si>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</si>
  <si>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</si>
  <si>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</si>
  <si>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</si>
  <si>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</si>
  <si>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Таблица 3.1</t>
  </si>
  <si>
    <t>октябрь</t>
  </si>
  <si>
    <t>ноябрь</t>
  </si>
  <si>
    <t>декабрь</t>
  </si>
  <si>
    <t>Годы</t>
  </si>
  <si>
    <t>цепной</t>
  </si>
  <si>
    <t>базисный</t>
  </si>
  <si>
    <t>1-й</t>
  </si>
  <si>
    <t>2-й</t>
  </si>
  <si>
    <t>3-й</t>
  </si>
  <si>
    <t>4-й</t>
  </si>
  <si>
    <t>5-й</t>
  </si>
  <si>
    <t>Темп роста,
%</t>
  </si>
  <si>
    <t>Темп прироста,
%</t>
  </si>
  <si>
    <t>Абсолютное
 значение
1% прироста</t>
  </si>
  <si>
    <t>Таблица 3.2</t>
  </si>
  <si>
    <t>Таблица 3.3</t>
  </si>
  <si>
    <t>Средние показатели ряда динамики</t>
  </si>
  <si>
    <t>Таблица 3.4</t>
  </si>
  <si>
    <t>Скользящее
 среднее</t>
  </si>
  <si>
    <t>Номер
 варианта</t>
  </si>
  <si>
    <t>6-й</t>
  </si>
  <si>
    <t>Таблица 3.5</t>
  </si>
  <si>
    <t>B26-B25</t>
  </si>
  <si>
    <t>B26-$B$25</t>
  </si>
  <si>
    <t>B26/B25*100</t>
  </si>
  <si>
    <t>B26/$B$25*100</t>
  </si>
  <si>
    <t>E26-100</t>
  </si>
  <si>
    <t>F26-100</t>
  </si>
  <si>
    <t>0,01*B25</t>
  </si>
  <si>
    <t>СУММ(B7:B12)/6</t>
  </si>
  <si>
    <t>(B12-B7)/5</t>
  </si>
  <si>
    <t>ОКРУГЛ(СТЕПЕНЬ(B12/B7;1/5)*100;1)</t>
  </si>
  <si>
    <r>
      <t>Средний темп роста, %,</t>
    </r>
    <r>
      <rPr>
        <b/>
        <i/>
        <sz val="11"/>
        <rFont val="Times New Roman"/>
        <family val="1"/>
        <charset val="204"/>
      </rPr>
      <t xml:space="preserve">  </t>
    </r>
  </si>
  <si>
    <r>
      <t>Средний темп прироста, %,</t>
    </r>
    <r>
      <rPr>
        <b/>
        <i/>
        <sz val="11"/>
        <rFont val="Times New Roman"/>
        <family val="1"/>
        <charset val="204"/>
      </rPr>
      <t xml:space="preserve"> </t>
    </r>
  </si>
  <si>
    <r>
      <t>По среднему абсолютному приросту, млню руб.,</t>
    </r>
    <r>
      <rPr>
        <b/>
        <i/>
        <sz val="11"/>
        <rFont val="Times New Roman"/>
        <family val="1"/>
        <charset val="204"/>
      </rPr>
      <t xml:space="preserve">  </t>
    </r>
  </si>
  <si>
    <r>
      <t>По среднему темпу роста, %,</t>
    </r>
    <r>
      <rPr>
        <b/>
        <i/>
        <sz val="11"/>
        <rFont val="Times New Roman"/>
        <family val="1"/>
        <charset val="204"/>
      </rPr>
      <t xml:space="preserve">  </t>
    </r>
  </si>
  <si>
    <t>Абсолютный прирост, 
млн. руб.</t>
  </si>
  <si>
    <t>Выпуск продукции за 6-ой год</t>
  </si>
  <si>
    <t>Прогноз выпуска продукции на 7-ой год</t>
  </si>
  <si>
    <t>Показатели динамики выпуска продукции</t>
  </si>
  <si>
    <t>Таблица 4</t>
  </si>
  <si>
    <t xml:space="preserve">Выборочные показатели вариации </t>
  </si>
  <si>
    <t>Интегральный %</t>
  </si>
  <si>
    <r>
      <t>Средний уровень ряда динамики,млн. руб.,</t>
    </r>
    <r>
      <rPr>
        <b/>
        <i/>
        <sz val="11"/>
        <rFont val="Times New Roman"/>
        <family val="1"/>
        <charset val="204"/>
      </rPr>
      <t xml:space="preserve"> </t>
    </r>
  </si>
  <si>
    <r>
      <t>Средний абсолютный прирост</t>
    </r>
    <r>
      <rPr>
        <b/>
        <i/>
        <sz val="11"/>
        <rFont val="Times New Roman"/>
        <family val="1"/>
        <charset val="204"/>
      </rPr>
      <t>,</t>
    </r>
    <r>
      <rPr>
        <sz val="11"/>
        <rFont val="Times New Roman"/>
        <family val="1"/>
        <charset val="204"/>
      </rPr>
      <t xml:space="preserve">млн. руб., </t>
    </r>
  </si>
  <si>
    <t>Выходные таблицы</t>
  </si>
  <si>
    <t>B83/B48*100</t>
  </si>
  <si>
    <t>D83/D48*100</t>
  </si>
  <si>
    <t>E36-100</t>
  </si>
  <si>
    <t>B12+E35</t>
  </si>
  <si>
    <t>B12*(E36/100)</t>
  </si>
</sst>
</file>

<file path=xl/styles.xml><?xml version="1.0" encoding="utf-8"?>
<styleSheet xmlns="http://schemas.openxmlformats.org/spreadsheetml/2006/main">
  <numFmts count="3">
    <numFmt numFmtId="164" formatCode=".00%"/>
    <numFmt numFmtId="165" formatCode="0.0"/>
    <numFmt numFmtId="166" formatCode="0.00000"/>
  </numFmts>
  <fonts count="22">
    <font>
      <sz val="10"/>
      <name val="Arial Cyr"/>
      <charset val="204"/>
    </font>
    <font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10"/>
      <color indexed="48"/>
      <name val="Arial Cyr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3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0"/>
      <color indexed="4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indexed="12"/>
      <name val="Arial Cyr"/>
      <charset val="204"/>
    </font>
    <font>
      <sz val="1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Fill="1" applyBorder="1" applyAlignment="1"/>
    <xf numFmtId="0" fontId="0" fillId="0" borderId="0" xfId="0" applyBorder="1"/>
    <xf numFmtId="0" fontId="0" fillId="0" borderId="0" xfId="0" applyFill="1" applyBorder="1"/>
    <xf numFmtId="0" fontId="4" fillId="0" borderId="0" xfId="0" applyFont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0" xfId="0" applyNumberForma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4" fillId="0" borderId="0" xfId="0" applyNumberFormat="1" applyFont="1" applyFill="1" applyBorder="1" applyProtection="1">
      <protection hidden="1"/>
    </xf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2" fontId="0" fillId="2" borderId="1" xfId="0" applyNumberForma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top"/>
    </xf>
    <xf numFmtId="0" fontId="0" fillId="3" borderId="0" xfId="0" applyFill="1"/>
    <xf numFmtId="0" fontId="4" fillId="0" borderId="2" xfId="0" applyFont="1" applyFill="1" applyBorder="1"/>
    <xf numFmtId="2" fontId="0" fillId="0" borderId="0" xfId="0" applyNumberFormat="1" applyFill="1" applyBorder="1"/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7" fillId="0" borderId="0" xfId="0" applyFont="1" applyFill="1" applyBorder="1" applyAlignment="1">
      <alignment vertical="top" shrinkToFit="1"/>
    </xf>
    <xf numFmtId="0" fontId="0" fillId="2" borderId="6" xfId="0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0" fontId="0" fillId="2" borderId="9" xfId="0" applyFill="1" applyBorder="1"/>
    <xf numFmtId="2" fontId="0" fillId="2" borderId="10" xfId="0" applyNumberFormat="1" applyFill="1" applyBorder="1"/>
    <xf numFmtId="0" fontId="1" fillId="2" borderId="9" xfId="0" applyFont="1" applyFill="1" applyBorder="1"/>
    <xf numFmtId="2" fontId="1" fillId="2" borderId="10" xfId="0" applyNumberFormat="1" applyFont="1" applyFill="1" applyBorder="1"/>
    <xf numFmtId="0" fontId="0" fillId="2" borderId="11" xfId="0" applyFill="1" applyBorder="1"/>
    <xf numFmtId="2" fontId="0" fillId="2" borderId="12" xfId="0" applyNumberFormat="1" applyFill="1" applyBorder="1"/>
    <xf numFmtId="2" fontId="0" fillId="2" borderId="13" xfId="0" applyNumberFormat="1" applyFill="1" applyBorder="1"/>
    <xf numFmtId="0" fontId="0" fillId="4" borderId="14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0" fillId="0" borderId="21" xfId="0" applyFill="1" applyBorder="1" applyAlignment="1"/>
    <xf numFmtId="0" fontId="0" fillId="0" borderId="22" xfId="0" applyFill="1" applyBorder="1" applyAlignment="1"/>
    <xf numFmtId="0" fontId="3" fillId="0" borderId="14" xfId="0" applyFont="1" applyFill="1" applyBorder="1" applyAlignment="1">
      <alignment horizontal="centerContinuous"/>
    </xf>
    <xf numFmtId="0" fontId="3" fillId="0" borderId="15" xfId="0" applyFont="1" applyFill="1" applyBorder="1" applyAlignment="1">
      <alignment horizontal="centerContinuous"/>
    </xf>
    <xf numFmtId="0" fontId="3" fillId="0" borderId="16" xfId="0" applyFont="1" applyFill="1" applyBorder="1" applyAlignment="1">
      <alignment horizontal="centerContinuous"/>
    </xf>
    <xf numFmtId="0" fontId="0" fillId="0" borderId="5" xfId="0" applyFill="1" applyBorder="1"/>
    <xf numFmtId="0" fontId="0" fillId="0" borderId="21" xfId="0" applyFill="1" applyBorder="1"/>
    <xf numFmtId="0" fontId="0" fillId="0" borderId="5" xfId="0" applyNumberFormat="1" applyFill="1" applyBorder="1" applyAlignment="1"/>
    <xf numFmtId="164" fontId="0" fillId="0" borderId="22" xfId="0" applyNumberFormat="1" applyFill="1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23" xfId="0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/>
    </xf>
    <xf numFmtId="0" fontId="0" fillId="0" borderId="23" xfId="0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/>
    </xf>
    <xf numFmtId="0" fontId="8" fillId="0" borderId="23" xfId="0" applyFont="1" applyFill="1" applyBorder="1" applyAlignment="1"/>
    <xf numFmtId="2" fontId="0" fillId="0" borderId="23" xfId="0" applyNumberFormat="1" applyFill="1" applyBorder="1" applyAlignment="1">
      <alignment horizontal="center"/>
    </xf>
    <xf numFmtId="2" fontId="0" fillId="0" borderId="23" xfId="0" applyNumberFormat="1" applyFill="1" applyBorder="1"/>
    <xf numFmtId="2" fontId="0" fillId="0" borderId="0" xfId="0" applyNumberFormat="1"/>
    <xf numFmtId="0" fontId="0" fillId="0" borderId="23" xfId="0" applyFill="1" applyBorder="1" applyAlignment="1">
      <alignment horizontal="center" wrapText="1"/>
    </xf>
    <xf numFmtId="0" fontId="0" fillId="0" borderId="23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23" xfId="0" applyFill="1" applyBorder="1" applyAlignment="1"/>
    <xf numFmtId="2" fontId="8" fillId="0" borderId="24" xfId="0" applyNumberFormat="1" applyFont="1" applyFill="1" applyBorder="1" applyAlignment="1">
      <alignment horizontal="center" vertical="top" wrapText="1"/>
    </xf>
    <xf numFmtId="2" fontId="8" fillId="0" borderId="25" xfId="0" applyNumberFormat="1" applyFont="1" applyFill="1" applyBorder="1" applyAlignment="1">
      <alignment horizontal="center" vertical="top" wrapText="1"/>
    </xf>
    <xf numFmtId="2" fontId="8" fillId="0" borderId="26" xfId="0" applyNumberFormat="1" applyFont="1" applyFill="1" applyBorder="1" applyAlignment="1">
      <alignment horizontal="center" vertical="top" wrapText="1"/>
    </xf>
    <xf numFmtId="2" fontId="8" fillId="0" borderId="27" xfId="0" applyNumberFormat="1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top" wrapText="1"/>
    </xf>
    <xf numFmtId="0" fontId="0" fillId="4" borderId="23" xfId="0" applyFill="1" applyBorder="1" applyAlignment="1">
      <alignment horizontal="center" vertical="center" wrapText="1" shrinkToFit="1"/>
    </xf>
    <xf numFmtId="0" fontId="0" fillId="4" borderId="2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1" fillId="0" borderId="6" xfId="0" applyFont="1" applyFill="1" applyBorder="1"/>
    <xf numFmtId="2" fontId="1" fillId="0" borderId="7" xfId="0" applyNumberFormat="1" applyFont="1" applyFill="1" applyBorder="1"/>
    <xf numFmtId="2" fontId="1" fillId="0" borderId="8" xfId="0" applyNumberFormat="1" applyFont="1" applyFill="1" applyBorder="1"/>
    <xf numFmtId="0" fontId="0" fillId="0" borderId="11" xfId="0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0" fontId="3" fillId="4" borderId="14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Continuous"/>
    </xf>
    <xf numFmtId="0" fontId="0" fillId="4" borderId="23" xfId="0" applyFill="1" applyBorder="1" applyAlignment="1"/>
    <xf numFmtId="0" fontId="4" fillId="0" borderId="17" xfId="0" applyFont="1" applyFill="1" applyBorder="1" applyAlignment="1">
      <alignment horizontal="right"/>
    </xf>
    <xf numFmtId="0" fontId="0" fillId="0" borderId="23" xfId="0" applyBorder="1"/>
    <xf numFmtId="0" fontId="12" fillId="0" borderId="23" xfId="0" applyFont="1" applyBorder="1" applyAlignment="1">
      <alignment horizontal="center"/>
    </xf>
    <xf numFmtId="0" fontId="12" fillId="0" borderId="23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0" fillId="0" borderId="0" xfId="0" applyAlignment="1"/>
    <xf numFmtId="0" fontId="14" fillId="0" borderId="0" xfId="0" applyFont="1"/>
    <xf numFmtId="0" fontId="9" fillId="0" borderId="0" xfId="0" applyFont="1"/>
    <xf numFmtId="4" fontId="0" fillId="0" borderId="23" xfId="0" applyNumberFormat="1" applyBorder="1"/>
    <xf numFmtId="165" fontId="0" fillId="0" borderId="23" xfId="0" applyNumberFormat="1" applyBorder="1"/>
    <xf numFmtId="0" fontId="0" fillId="0" borderId="0" xfId="0" quotePrefix="1"/>
    <xf numFmtId="4" fontId="10" fillId="0" borderId="0" xfId="0" applyNumberFormat="1" applyFont="1" applyBorder="1" applyAlignment="1">
      <alignment horizontal="center" wrapText="1"/>
    </xf>
    <xf numFmtId="165" fontId="0" fillId="0" borderId="0" xfId="0" applyNumberFormat="1"/>
    <xf numFmtId="166" fontId="0" fillId="0" borderId="0" xfId="0" applyNumberFormat="1"/>
    <xf numFmtId="2" fontId="0" fillId="0" borderId="23" xfId="0" applyNumberFormat="1" applyBorder="1"/>
    <xf numFmtId="0" fontId="0" fillId="0" borderId="0" xfId="0" applyBorder="1" applyAlignment="1"/>
    <xf numFmtId="0" fontId="16" fillId="0" borderId="0" xfId="0" applyFont="1" applyFill="1" applyBorder="1" applyAlignment="1">
      <alignment horizontal="center" vertical="top" wrapText="1" shrinkToFit="1"/>
    </xf>
    <xf numFmtId="2" fontId="17" fillId="0" borderId="23" xfId="0" applyNumberFormat="1" applyFont="1" applyBorder="1" applyAlignment="1"/>
    <xf numFmtId="165" fontId="17" fillId="0" borderId="23" xfId="0" applyNumberFormat="1" applyFont="1" applyBorder="1" applyAlignment="1"/>
    <xf numFmtId="4" fontId="0" fillId="0" borderId="0" xfId="0" applyNumberFormat="1"/>
    <xf numFmtId="4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/>
    </xf>
    <xf numFmtId="0" fontId="12" fillId="4" borderId="23" xfId="0" applyFont="1" applyFill="1" applyBorder="1"/>
    <xf numFmtId="0" fontId="12" fillId="4" borderId="3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right" vertical="top"/>
    </xf>
    <xf numFmtId="0" fontId="0" fillId="0" borderId="9" xfId="0" applyFill="1" applyBorder="1" applyAlignment="1"/>
    <xf numFmtId="0" fontId="0" fillId="0" borderId="1" xfId="0" applyFill="1" applyBorder="1" applyAlignment="1"/>
    <xf numFmtId="0" fontId="0" fillId="0" borderId="10" xfId="0" applyFill="1" applyBorder="1" applyAlignment="1"/>
    <xf numFmtId="0" fontId="3" fillId="0" borderId="3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0" fontId="0" fillId="0" borderId="9" xfId="0" applyNumberFormat="1" applyFill="1" applyBorder="1" applyAlignment="1"/>
    <xf numFmtId="164" fontId="0" fillId="0" borderId="10" xfId="0" applyNumberFormat="1" applyFill="1" applyBorder="1" applyAlignment="1"/>
    <xf numFmtId="0" fontId="21" fillId="0" borderId="1" xfId="0" applyFont="1" applyBorder="1"/>
    <xf numFmtId="0" fontId="0" fillId="0" borderId="23" xfId="0" applyNumberForma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wrapText="1"/>
    </xf>
    <xf numFmtId="0" fontId="18" fillId="0" borderId="23" xfId="0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18" fillId="0" borderId="34" xfId="0" applyFont="1" applyBorder="1" applyAlignment="1">
      <alignment horizontal="left"/>
    </xf>
    <xf numFmtId="0" fontId="18" fillId="0" borderId="35" xfId="0" applyFont="1" applyBorder="1" applyAlignment="1">
      <alignment horizontal="left"/>
    </xf>
    <xf numFmtId="0" fontId="20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32" xfId="0" applyFont="1" applyFill="1" applyBorder="1" applyAlignment="1">
      <alignment horizontal="center"/>
    </xf>
    <xf numFmtId="0" fontId="0" fillId="4" borderId="23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/>
    </xf>
    <xf numFmtId="0" fontId="0" fillId="4" borderId="31" xfId="0" applyFill="1" applyBorder="1" applyAlignment="1">
      <alignment horizontal="center" vertical="center" wrapText="1"/>
    </xf>
    <xf numFmtId="0" fontId="0" fillId="0" borderId="36" xfId="0" applyBorder="1" applyAlignment="1"/>
    <xf numFmtId="0" fontId="0" fillId="4" borderId="37" xfId="0" applyFill="1" applyBorder="1" applyAlignment="1">
      <alignment horizontal="center" vertical="center" wrapText="1"/>
    </xf>
    <xf numFmtId="0" fontId="0" fillId="0" borderId="35" xfId="0" applyBorder="1" applyAlignment="1"/>
    <xf numFmtId="0" fontId="7" fillId="0" borderId="32" xfId="0" applyFont="1" applyFill="1" applyBorder="1" applyAlignment="1">
      <alignment horizontal="center" vertical="top"/>
    </xf>
    <xf numFmtId="0" fontId="0" fillId="0" borderId="32" xfId="0" applyBorder="1" applyAlignment="1">
      <alignment horizontal="center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4" borderId="14" xfId="0" applyFill="1" applyBorder="1" applyAlignment="1">
      <alignment horizontal="center" vertical="center" wrapText="1"/>
    </xf>
    <xf numFmtId="0" fontId="0" fillId="0" borderId="15" xfId="0" applyBorder="1" applyAlignment="1"/>
    <xf numFmtId="0" fontId="0" fillId="4" borderId="15" xfId="0" applyFill="1" applyBorder="1" applyAlignment="1">
      <alignment horizontal="center" vertical="center" wrapText="1"/>
    </xf>
    <xf numFmtId="0" fontId="0" fillId="0" borderId="16" xfId="0" applyBorder="1" applyAlignment="1"/>
    <xf numFmtId="0" fontId="6" fillId="0" borderId="3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workbookViewId="0">
      <selection activeCell="E34" sqref="E34"/>
    </sheetView>
  </sheetViews>
  <sheetFormatPr defaultRowHeight="12.75"/>
  <cols>
    <col min="1" max="1" width="9.5703125" customWidth="1"/>
    <col min="2" max="2" width="15.7109375" customWidth="1"/>
    <col min="3" max="3" width="14.7109375" customWidth="1"/>
    <col min="4" max="4" width="15" customWidth="1"/>
    <col min="5" max="5" width="15.5703125" customWidth="1"/>
    <col min="6" max="6" width="13.85546875" customWidth="1"/>
    <col min="7" max="7" width="12.7109375" customWidth="1"/>
    <col min="8" max="8" width="12.5703125" customWidth="1"/>
    <col min="9" max="9" width="14" customWidth="1"/>
    <col min="10" max="10" width="12.140625" customWidth="1"/>
    <col min="11" max="12" width="11.5703125" customWidth="1"/>
  </cols>
  <sheetData>
    <row r="1" spans="1:12" ht="32.25" customHeight="1">
      <c r="E1" s="132" t="s">
        <v>136</v>
      </c>
    </row>
    <row r="2" spans="1:12">
      <c r="B2" s="126"/>
      <c r="E2" s="32">
        <f>Лист1!E2</f>
        <v>0</v>
      </c>
    </row>
    <row r="3" spans="1:12">
      <c r="B3" s="126"/>
      <c r="E3" s="17"/>
    </row>
    <row r="4" spans="1:12">
      <c r="E4" s="30" t="s">
        <v>116</v>
      </c>
    </row>
    <row r="5" spans="1:12" ht="19.5" thickBot="1">
      <c r="A5" s="159" t="s">
        <v>19</v>
      </c>
      <c r="B5" s="159"/>
      <c r="C5" s="159"/>
      <c r="D5" s="159"/>
      <c r="E5" s="159"/>
    </row>
    <row r="6" spans="1:12" ht="47.25" customHeight="1" thickBot="1">
      <c r="A6" s="139" t="s">
        <v>120</v>
      </c>
      <c r="B6" s="138" t="s">
        <v>1</v>
      </c>
      <c r="C6" s="137"/>
      <c r="D6" s="139" t="s">
        <v>106</v>
      </c>
      <c r="E6" s="138" t="s">
        <v>1</v>
      </c>
      <c r="F6" s="137"/>
    </row>
    <row r="7" spans="1:12" ht="19.5" thickBot="1">
      <c r="A7" s="141">
        <v>1</v>
      </c>
      <c r="B7" s="140">
        <f>3120+150*$E$2-100</f>
        <v>3020</v>
      </c>
      <c r="C7" s="136"/>
      <c r="D7" s="141" t="s">
        <v>107</v>
      </c>
      <c r="E7" s="140">
        <f>175+15*$E$2</f>
        <v>175</v>
      </c>
      <c r="F7" s="136"/>
      <c r="I7" s="127"/>
      <c r="J7" s="127"/>
      <c r="K7" s="127"/>
      <c r="L7" s="127"/>
    </row>
    <row r="8" spans="1:12" ht="19.5" thickBot="1">
      <c r="A8" s="141">
        <v>2</v>
      </c>
      <c r="B8" s="140">
        <f>3360+150*$E$2-100</f>
        <v>3260</v>
      </c>
      <c r="C8" s="136"/>
      <c r="D8" s="141" t="s">
        <v>108</v>
      </c>
      <c r="E8" s="140">
        <f>241+15*$E$2</f>
        <v>241</v>
      </c>
      <c r="F8" s="136"/>
      <c r="I8" s="127"/>
      <c r="J8" s="127"/>
      <c r="K8" s="127"/>
      <c r="L8" s="127"/>
    </row>
    <row r="9" spans="1:12" ht="19.5" thickBot="1">
      <c r="A9" s="141">
        <v>3</v>
      </c>
      <c r="B9" s="140">
        <f>3750+150*$E$2-100</f>
        <v>3650</v>
      </c>
      <c r="C9" s="136"/>
      <c r="D9" s="141" t="s">
        <v>109</v>
      </c>
      <c r="E9" s="140">
        <f>300+15*$E$2</f>
        <v>300</v>
      </c>
      <c r="F9" s="136"/>
      <c r="I9" s="127"/>
      <c r="J9" s="127"/>
      <c r="K9" s="127"/>
      <c r="L9" s="127"/>
    </row>
    <row r="10" spans="1:12" ht="19.5" thickBot="1">
      <c r="A10" s="141">
        <v>4</v>
      </c>
      <c r="B10" s="140">
        <f>3630+150*$E$2-100</f>
        <v>3530</v>
      </c>
      <c r="C10" s="136"/>
      <c r="D10" s="141" t="s">
        <v>110</v>
      </c>
      <c r="E10" s="140">
        <f>270+15*$E$2</f>
        <v>270</v>
      </c>
      <c r="F10" s="136"/>
      <c r="I10" s="127"/>
      <c r="J10" s="127"/>
      <c r="K10" s="127"/>
      <c r="L10" s="127"/>
    </row>
    <row r="11" spans="1:12" ht="19.5" thickBot="1">
      <c r="A11" s="141">
        <v>5</v>
      </c>
      <c r="B11" s="140">
        <f>3865+150*$E$2-100</f>
        <v>3765</v>
      </c>
      <c r="C11" s="136"/>
      <c r="D11" s="141" t="s">
        <v>111</v>
      </c>
      <c r="E11" s="140">
        <f>330+15*$E$2</f>
        <v>330</v>
      </c>
      <c r="F11" s="136"/>
      <c r="I11" s="127"/>
      <c r="J11" s="127"/>
      <c r="K11" s="127"/>
      <c r="L11" s="127"/>
    </row>
    <row r="12" spans="1:12" ht="19.5" thickBot="1">
      <c r="A12" s="141">
        <v>6</v>
      </c>
      <c r="B12" s="140">
        <f>E19</f>
        <v>4077</v>
      </c>
      <c r="C12" s="136"/>
      <c r="D12" s="141" t="s">
        <v>112</v>
      </c>
      <c r="E12" s="140">
        <f>310+15*$E$2</f>
        <v>310</v>
      </c>
      <c r="F12" s="136"/>
      <c r="I12" s="127"/>
      <c r="J12" s="127"/>
      <c r="K12" s="127"/>
      <c r="L12" s="127"/>
    </row>
    <row r="13" spans="1:12" ht="19.5" thickBot="1">
      <c r="A13" s="144"/>
      <c r="B13" s="144"/>
      <c r="C13" s="136"/>
      <c r="D13" s="141" t="s">
        <v>113</v>
      </c>
      <c r="E13" s="140">
        <f>366+15*$E$2</f>
        <v>366</v>
      </c>
      <c r="F13" s="136"/>
      <c r="I13" s="127"/>
      <c r="J13" s="127"/>
      <c r="K13" s="127"/>
      <c r="L13" s="127"/>
    </row>
    <row r="14" spans="1:12" ht="19.5" thickBot="1">
      <c r="C14" s="136"/>
      <c r="D14" s="141" t="s">
        <v>114</v>
      </c>
      <c r="E14" s="140">
        <f>341+15*$E$2</f>
        <v>341</v>
      </c>
      <c r="F14" s="136"/>
      <c r="I14" s="127"/>
      <c r="J14" s="127"/>
      <c r="K14" s="127"/>
      <c r="L14" s="127"/>
    </row>
    <row r="15" spans="1:12" ht="19.5" thickBot="1">
      <c r="C15" s="136"/>
      <c r="D15" s="141" t="s">
        <v>115</v>
      </c>
      <c r="E15" s="140">
        <f>420+15*$E$2</f>
        <v>420</v>
      </c>
      <c r="F15" s="136"/>
      <c r="I15" s="127"/>
      <c r="J15" s="127"/>
      <c r="K15" s="127"/>
      <c r="L15" s="127"/>
    </row>
    <row r="16" spans="1:12" ht="19.5" thickBot="1">
      <c r="C16" s="136"/>
      <c r="D16" s="141" t="s">
        <v>117</v>
      </c>
      <c r="E16" s="140">
        <f>441+15*$E$2</f>
        <v>441</v>
      </c>
      <c r="F16" s="136"/>
      <c r="I16" s="127"/>
      <c r="J16" s="127"/>
      <c r="K16" s="127"/>
      <c r="L16" s="127"/>
    </row>
    <row r="17" spans="1:12" ht="19.5" thickBot="1">
      <c r="C17" s="136"/>
      <c r="D17" s="141" t="s">
        <v>118</v>
      </c>
      <c r="E17" s="140">
        <f>453+15*$E$2</f>
        <v>453</v>
      </c>
      <c r="F17" s="136"/>
      <c r="I17" s="127"/>
      <c r="J17" s="127"/>
      <c r="K17" s="127"/>
      <c r="L17" s="127"/>
    </row>
    <row r="18" spans="1:12" ht="19.5" thickBot="1">
      <c r="C18" s="136"/>
      <c r="D18" s="141" t="s">
        <v>119</v>
      </c>
      <c r="E18" s="140">
        <f>430+15*$E$2</f>
        <v>430</v>
      </c>
      <c r="F18" s="136"/>
      <c r="I18" s="127"/>
      <c r="J18" s="127"/>
      <c r="K18" s="127"/>
      <c r="L18" s="127"/>
    </row>
    <row r="19" spans="1:12" ht="19.5" thickBot="1">
      <c r="C19" s="136"/>
      <c r="D19" s="118" t="s">
        <v>40</v>
      </c>
      <c r="E19" s="140">
        <f>SUM(E7:E18)</f>
        <v>4077</v>
      </c>
      <c r="F19" s="136"/>
    </row>
    <row r="20" spans="1:12">
      <c r="B20" s="135"/>
      <c r="C20" s="135"/>
      <c r="D20" s="135"/>
      <c r="E20" s="135"/>
      <c r="G20" s="135"/>
    </row>
    <row r="21" spans="1:12">
      <c r="I21" s="30" t="s">
        <v>131</v>
      </c>
    </row>
    <row r="22" spans="1:12" ht="19.5" thickBot="1">
      <c r="A22" s="156" t="s">
        <v>156</v>
      </c>
      <c r="B22" s="156"/>
      <c r="C22" s="156"/>
      <c r="D22" s="156"/>
      <c r="E22" s="156"/>
      <c r="F22" s="156"/>
      <c r="G22" s="156"/>
      <c r="H22" s="156"/>
      <c r="I22" s="156"/>
    </row>
    <row r="23" spans="1:12" ht="43.5" customHeight="1" thickBot="1">
      <c r="A23" s="161" t="s">
        <v>120</v>
      </c>
      <c r="B23" s="163" t="s">
        <v>1</v>
      </c>
      <c r="C23" s="160" t="s">
        <v>153</v>
      </c>
      <c r="D23" s="160"/>
      <c r="E23" s="157" t="s">
        <v>128</v>
      </c>
      <c r="F23" s="158"/>
      <c r="G23" s="157" t="s">
        <v>129</v>
      </c>
      <c r="H23" s="158"/>
      <c r="I23" s="165" t="s">
        <v>130</v>
      </c>
    </row>
    <row r="24" spans="1:12" ht="15.75" customHeight="1" thickBot="1">
      <c r="A24" s="162"/>
      <c r="B24" s="164"/>
      <c r="C24" s="118" t="s">
        <v>121</v>
      </c>
      <c r="D24" s="119" t="s">
        <v>122</v>
      </c>
      <c r="E24" s="118" t="s">
        <v>121</v>
      </c>
      <c r="F24" s="119" t="s">
        <v>122</v>
      </c>
      <c r="G24" s="118" t="s">
        <v>121</v>
      </c>
      <c r="H24" s="119" t="s">
        <v>122</v>
      </c>
      <c r="I24" s="166"/>
    </row>
    <row r="25" spans="1:12" ht="15" thickBot="1">
      <c r="A25" s="120" t="s">
        <v>123</v>
      </c>
      <c r="B25" s="130">
        <f t="shared" ref="B25:B30" si="0">B7</f>
        <v>3020</v>
      </c>
      <c r="C25" s="117"/>
      <c r="D25" s="117"/>
      <c r="E25" s="117"/>
      <c r="F25" s="117"/>
      <c r="G25" s="117"/>
      <c r="H25" s="117"/>
      <c r="I25" s="117"/>
    </row>
    <row r="26" spans="1:12" ht="15" thickBot="1">
      <c r="A26" s="120" t="s">
        <v>124</v>
      </c>
      <c r="B26" s="130">
        <f t="shared" si="0"/>
        <v>3260</v>
      </c>
      <c r="C26" s="124" t="s">
        <v>139</v>
      </c>
      <c r="D26" s="124" t="s">
        <v>140</v>
      </c>
      <c r="E26" s="125" t="s">
        <v>141</v>
      </c>
      <c r="F26" s="125" t="s">
        <v>142</v>
      </c>
      <c r="G26" s="125" t="s">
        <v>143</v>
      </c>
      <c r="H26" s="125" t="s">
        <v>144</v>
      </c>
      <c r="I26" s="117" t="s">
        <v>145</v>
      </c>
    </row>
    <row r="27" spans="1:12" ht="15" thickBot="1">
      <c r="A27" s="120" t="s">
        <v>125</v>
      </c>
      <c r="B27" s="130">
        <f t="shared" si="0"/>
        <v>3650</v>
      </c>
      <c r="C27" s="124"/>
      <c r="D27" s="124"/>
      <c r="E27" s="125"/>
      <c r="F27" s="125"/>
      <c r="G27" s="125"/>
      <c r="H27" s="125"/>
      <c r="I27" s="117"/>
    </row>
    <row r="28" spans="1:12" ht="15" thickBot="1">
      <c r="A28" s="120" t="s">
        <v>126</v>
      </c>
      <c r="B28" s="130">
        <f t="shared" si="0"/>
        <v>3530</v>
      </c>
      <c r="C28" s="124"/>
      <c r="D28" s="124"/>
      <c r="E28" s="125"/>
      <c r="F28" s="125"/>
      <c r="G28" s="125"/>
      <c r="H28" s="125"/>
      <c r="I28" s="117"/>
    </row>
    <row r="29" spans="1:12" ht="15" thickBot="1">
      <c r="A29" s="120" t="s">
        <v>127</v>
      </c>
      <c r="B29" s="130">
        <f t="shared" si="0"/>
        <v>3765</v>
      </c>
      <c r="C29" s="124"/>
      <c r="D29" s="124"/>
      <c r="E29" s="125"/>
      <c r="F29" s="125"/>
      <c r="G29" s="125"/>
      <c r="H29" s="125"/>
      <c r="I29" s="117"/>
    </row>
    <row r="30" spans="1:12" ht="15" thickBot="1">
      <c r="A30" s="120" t="s">
        <v>137</v>
      </c>
      <c r="B30" s="130">
        <f t="shared" si="0"/>
        <v>4077</v>
      </c>
      <c r="C30" s="124"/>
      <c r="D30" s="124"/>
      <c r="E30" s="125"/>
      <c r="F30" s="125"/>
      <c r="G30" s="125"/>
      <c r="H30" s="125"/>
      <c r="I30" s="117"/>
    </row>
    <row r="32" spans="1:12">
      <c r="A32" s="121"/>
      <c r="B32" s="121"/>
      <c r="C32" s="121"/>
      <c r="E32" s="30" t="s">
        <v>132</v>
      </c>
    </row>
    <row r="33" spans="1:9" ht="19.5" thickBot="1">
      <c r="A33" s="156" t="s">
        <v>133</v>
      </c>
      <c r="B33" s="156"/>
      <c r="C33" s="156"/>
      <c r="D33" s="156"/>
      <c r="E33" s="156"/>
    </row>
    <row r="34" spans="1:9" ht="33" customHeight="1" thickBot="1">
      <c r="A34" s="167" t="s">
        <v>160</v>
      </c>
      <c r="B34" s="167"/>
      <c r="C34" s="167"/>
      <c r="D34" s="167"/>
      <c r="E34" s="133" t="s">
        <v>146</v>
      </c>
    </row>
    <row r="35" spans="1:9" ht="26.25" customHeight="1" thickBot="1">
      <c r="A35" s="167" t="s">
        <v>161</v>
      </c>
      <c r="B35" s="167"/>
      <c r="C35" s="167"/>
      <c r="D35" s="167"/>
      <c r="E35" s="133" t="s">
        <v>147</v>
      </c>
      <c r="F35" s="122"/>
      <c r="G35" s="128"/>
    </row>
    <row r="36" spans="1:9" ht="21" customHeight="1" thickBot="1">
      <c r="A36" s="168" t="s">
        <v>149</v>
      </c>
      <c r="B36" s="168"/>
      <c r="C36" s="168"/>
      <c r="D36" s="168"/>
      <c r="E36" s="134" t="s">
        <v>148</v>
      </c>
      <c r="G36" s="129"/>
    </row>
    <row r="37" spans="1:9" ht="21.75" customHeight="1" thickBot="1">
      <c r="A37" s="168" t="s">
        <v>150</v>
      </c>
      <c r="B37" s="168"/>
      <c r="C37" s="168"/>
      <c r="D37" s="168"/>
      <c r="E37" s="134" t="s">
        <v>165</v>
      </c>
      <c r="F37" s="123"/>
    </row>
    <row r="38" spans="1:9">
      <c r="I38" s="2"/>
    </row>
    <row r="39" spans="1:9">
      <c r="A39" s="121"/>
      <c r="B39" s="121"/>
      <c r="C39" s="121"/>
      <c r="E39" s="30" t="s">
        <v>134</v>
      </c>
    </row>
    <row r="40" spans="1:9" ht="19.5" thickBot="1">
      <c r="A40" s="156" t="s">
        <v>155</v>
      </c>
      <c r="B40" s="156"/>
      <c r="C40" s="156"/>
      <c r="D40" s="156"/>
      <c r="E40" s="156"/>
    </row>
    <row r="41" spans="1:9" ht="27.75" customHeight="1" thickBot="1">
      <c r="A41" s="169" t="s">
        <v>151</v>
      </c>
      <c r="B41" s="170"/>
      <c r="C41" s="170"/>
      <c r="D41" s="171"/>
      <c r="E41" s="130" t="s">
        <v>166</v>
      </c>
      <c r="F41" s="131"/>
      <c r="G41" s="131"/>
      <c r="H41" s="131"/>
    </row>
    <row r="42" spans="1:9" ht="23.25" customHeight="1" thickBot="1">
      <c r="A42" s="169" t="s">
        <v>152</v>
      </c>
      <c r="B42" s="170"/>
      <c r="C42" s="170"/>
      <c r="D42" s="170"/>
      <c r="E42" s="130" t="s">
        <v>167</v>
      </c>
      <c r="G42" s="84"/>
    </row>
    <row r="44" spans="1:9">
      <c r="C44" s="30" t="s">
        <v>138</v>
      </c>
    </row>
    <row r="45" spans="1:9" ht="19.5" thickBot="1">
      <c r="A45" s="159" t="s">
        <v>154</v>
      </c>
      <c r="B45" s="159"/>
      <c r="C45" s="159"/>
    </row>
    <row r="46" spans="1:9" ht="30.75" customHeight="1" thickBot="1">
      <c r="A46" s="142" t="s">
        <v>106</v>
      </c>
      <c r="B46" s="138" t="s">
        <v>1</v>
      </c>
      <c r="C46" s="143" t="s">
        <v>135</v>
      </c>
    </row>
    <row r="47" spans="1:9" ht="15" thickBot="1">
      <c r="A47" s="141" t="s">
        <v>107</v>
      </c>
      <c r="B47" s="140">
        <f t="shared" ref="B47:B58" si="1">E7</f>
        <v>175</v>
      </c>
      <c r="C47" s="140"/>
    </row>
    <row r="48" spans="1:9" ht="15" thickBot="1">
      <c r="A48" s="141" t="s">
        <v>108</v>
      </c>
      <c r="B48" s="140">
        <f t="shared" si="1"/>
        <v>241</v>
      </c>
      <c r="C48" s="140"/>
    </row>
    <row r="49" spans="1:3" ht="15" thickBot="1">
      <c r="A49" s="141" t="s">
        <v>109</v>
      </c>
      <c r="B49" s="140">
        <f t="shared" si="1"/>
        <v>300</v>
      </c>
      <c r="C49" s="140"/>
    </row>
    <row r="50" spans="1:3" ht="15" thickBot="1">
      <c r="A50" s="141" t="s">
        <v>110</v>
      </c>
      <c r="B50" s="140">
        <f t="shared" si="1"/>
        <v>270</v>
      </c>
      <c r="C50" s="140"/>
    </row>
    <row r="51" spans="1:3" ht="15" thickBot="1">
      <c r="A51" s="141" t="s">
        <v>111</v>
      </c>
      <c r="B51" s="140">
        <f t="shared" si="1"/>
        <v>330</v>
      </c>
      <c r="C51" s="140"/>
    </row>
    <row r="52" spans="1:3" ht="15" thickBot="1">
      <c r="A52" s="141" t="s">
        <v>112</v>
      </c>
      <c r="B52" s="140">
        <f t="shared" si="1"/>
        <v>310</v>
      </c>
      <c r="C52" s="140"/>
    </row>
    <row r="53" spans="1:3" ht="15" thickBot="1">
      <c r="A53" s="141" t="s">
        <v>113</v>
      </c>
      <c r="B53" s="140">
        <f t="shared" si="1"/>
        <v>366</v>
      </c>
      <c r="C53" s="140"/>
    </row>
    <row r="54" spans="1:3" ht="15" thickBot="1">
      <c r="A54" s="141" t="s">
        <v>114</v>
      </c>
      <c r="B54" s="140">
        <f t="shared" si="1"/>
        <v>341</v>
      </c>
      <c r="C54" s="140"/>
    </row>
    <row r="55" spans="1:3" ht="15" thickBot="1">
      <c r="A55" s="141" t="s">
        <v>115</v>
      </c>
      <c r="B55" s="140">
        <f t="shared" si="1"/>
        <v>420</v>
      </c>
      <c r="C55" s="140"/>
    </row>
    <row r="56" spans="1:3" ht="15" thickBot="1">
      <c r="A56" s="141" t="s">
        <v>117</v>
      </c>
      <c r="B56" s="140">
        <f t="shared" si="1"/>
        <v>441</v>
      </c>
      <c r="C56" s="140"/>
    </row>
    <row r="57" spans="1:3" ht="15" thickBot="1">
      <c r="A57" s="141" t="s">
        <v>118</v>
      </c>
      <c r="B57" s="140">
        <f t="shared" si="1"/>
        <v>453</v>
      </c>
      <c r="C57" s="140"/>
    </row>
    <row r="58" spans="1:3" ht="15" thickBot="1">
      <c r="A58" s="141" t="s">
        <v>119</v>
      </c>
      <c r="B58" s="140">
        <f t="shared" si="1"/>
        <v>430</v>
      </c>
      <c r="C58" s="140"/>
    </row>
  </sheetData>
  <mergeCells count="17">
    <mergeCell ref="A45:C45"/>
    <mergeCell ref="A40:E40"/>
    <mergeCell ref="A41:D41"/>
    <mergeCell ref="A42:D42"/>
    <mergeCell ref="A33:E33"/>
    <mergeCell ref="A34:D34"/>
    <mergeCell ref="A35:D35"/>
    <mergeCell ref="A36:D36"/>
    <mergeCell ref="A37:D37"/>
    <mergeCell ref="A22:I22"/>
    <mergeCell ref="G23:H23"/>
    <mergeCell ref="A5:E5"/>
    <mergeCell ref="C23:D23"/>
    <mergeCell ref="E23:F23"/>
    <mergeCell ref="A23:A24"/>
    <mergeCell ref="B23:B24"/>
    <mergeCell ref="I23:I24"/>
  </mergeCells>
  <phoneticPr fontId="0" type="noConversion"/>
  <pageMargins left="0.75" right="0.75" top="1" bottom="1" header="0.5" footer="0.5"/>
  <pageSetup paperSize="9" orientation="portrait" verticalDpi="0" r:id="rId1"/>
  <headerFooter alignWithMargins="0"/>
  <legacyDrawing r:id="rId2"/>
  <oleObjects>
    <oleObject progId="Equation.3" shapeId="1032" r:id="rId3"/>
    <oleObject progId="Equation.3" shapeId="1061" r:id="rId4"/>
    <oleObject progId="Equation.3" shapeId="1072" r:id="rId5"/>
    <oleObject progId="Equation.3" shapeId="1078" r:id="rId6"/>
    <oleObject progId="Equation.3" shapeId="1083" r:id="rId7"/>
    <oleObject progId="Equation.3" shapeId="1084" r:id="rId8"/>
    <oleObject progId="Equation.3" shapeId="1086" r:id="rId9"/>
    <oleObject progId="Equation.3" shapeId="1088" r:id="rId10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I126"/>
  <sheetViews>
    <sheetView workbookViewId="0">
      <selection activeCell="D46" sqref="D46"/>
    </sheetView>
  </sheetViews>
  <sheetFormatPr defaultRowHeight="12.75"/>
  <cols>
    <col min="1" max="1" width="23.28515625" style="77" customWidth="1"/>
    <col min="2" max="2" width="19.42578125" customWidth="1"/>
    <col min="3" max="3" width="21.42578125" customWidth="1"/>
    <col min="4" max="4" width="17" customWidth="1"/>
    <col min="5" max="5" width="15.42578125" customWidth="1"/>
    <col min="6" max="6" width="14.7109375" customWidth="1"/>
    <col min="7" max="7" width="12.140625" customWidth="1"/>
    <col min="8" max="8" width="12.5703125" customWidth="1"/>
    <col min="9" max="9" width="14.28515625" customWidth="1"/>
  </cols>
  <sheetData>
    <row r="1" spans="1:5">
      <c r="A1" s="73"/>
      <c r="B1" s="17"/>
      <c r="C1" s="30" t="s">
        <v>47</v>
      </c>
      <c r="E1" s="41" t="s">
        <v>25</v>
      </c>
    </row>
    <row r="2" spans="1:5" ht="13.5" thickBot="1">
      <c r="A2" s="175" t="s">
        <v>19</v>
      </c>
      <c r="B2" s="175"/>
      <c r="C2" s="175"/>
      <c r="E2">
        <f>Лист1!E2</f>
        <v>0</v>
      </c>
    </row>
    <row r="3" spans="1:5" ht="51.75" thickBot="1">
      <c r="A3" s="98" t="s">
        <v>20</v>
      </c>
      <c r="B3" s="99" t="s">
        <v>0</v>
      </c>
      <c r="C3" s="99" t="s">
        <v>1</v>
      </c>
    </row>
    <row r="4" spans="1:5" ht="16.5" thickBot="1">
      <c r="A4" s="96"/>
      <c r="B4" s="92"/>
      <c r="C4" s="93"/>
      <c r="E4" s="75"/>
    </row>
    <row r="5" spans="1:5" ht="16.5" thickBot="1">
      <c r="A5" s="96"/>
      <c r="B5" s="92"/>
      <c r="C5" s="93"/>
      <c r="E5" s="75"/>
    </row>
    <row r="6" spans="1:5" ht="16.5" thickBot="1">
      <c r="A6" s="96"/>
      <c r="B6" s="92"/>
      <c r="C6" s="93"/>
      <c r="E6" s="75"/>
    </row>
    <row r="7" spans="1:5" ht="16.5" thickBot="1">
      <c r="A7" s="96"/>
      <c r="B7" s="92"/>
      <c r="C7" s="93"/>
      <c r="E7" s="75"/>
    </row>
    <row r="8" spans="1:5" ht="16.5" thickBot="1">
      <c r="A8" s="96"/>
      <c r="B8" s="92"/>
      <c r="C8" s="93"/>
      <c r="E8" s="75"/>
    </row>
    <row r="9" spans="1:5" ht="16.5" thickBot="1">
      <c r="A9" s="96"/>
      <c r="B9" s="92"/>
      <c r="C9" s="93"/>
      <c r="E9" s="75"/>
    </row>
    <row r="10" spans="1:5" ht="16.5" thickBot="1">
      <c r="A10" s="96"/>
      <c r="B10" s="92"/>
      <c r="C10" s="93"/>
      <c r="E10" s="75"/>
    </row>
    <row r="11" spans="1:5" ht="16.5" thickBot="1">
      <c r="A11" s="96"/>
      <c r="B11" s="92"/>
      <c r="C11" s="93"/>
      <c r="E11" s="75"/>
    </row>
    <row r="12" spans="1:5" ht="16.5" thickBot="1">
      <c r="A12" s="96"/>
      <c r="B12" s="92"/>
      <c r="C12" s="93"/>
      <c r="E12" s="75"/>
    </row>
    <row r="13" spans="1:5" ht="16.5" thickBot="1">
      <c r="A13" s="96"/>
      <c r="B13" s="92"/>
      <c r="C13" s="93"/>
      <c r="E13" s="75"/>
    </row>
    <row r="14" spans="1:5" ht="16.5" thickBot="1">
      <c r="A14" s="96"/>
      <c r="B14" s="92"/>
      <c r="C14" s="93"/>
      <c r="E14" s="75"/>
    </row>
    <row r="15" spans="1:5" ht="16.5" thickBot="1">
      <c r="A15" s="96"/>
      <c r="B15" s="92"/>
      <c r="C15" s="93"/>
      <c r="E15" s="75"/>
    </row>
    <row r="16" spans="1:5" ht="16.5" thickBot="1">
      <c r="A16" s="96"/>
      <c r="B16" s="92"/>
      <c r="C16" s="93"/>
      <c r="E16" s="75"/>
    </row>
    <row r="17" spans="1:5" ht="16.5" thickBot="1">
      <c r="A17" s="96"/>
      <c r="B17" s="92"/>
      <c r="C17" s="93"/>
      <c r="E17" s="75"/>
    </row>
    <row r="18" spans="1:5" ht="16.5" thickBot="1">
      <c r="A18" s="96"/>
      <c r="B18" s="92"/>
      <c r="C18" s="93"/>
      <c r="E18" s="75"/>
    </row>
    <row r="19" spans="1:5" ht="16.5" thickBot="1">
      <c r="A19" s="96"/>
      <c r="B19" s="92"/>
      <c r="C19" s="93"/>
      <c r="E19" s="75"/>
    </row>
    <row r="20" spans="1:5" ht="16.5" thickBot="1">
      <c r="A20" s="96"/>
      <c r="B20" s="92"/>
      <c r="C20" s="93"/>
      <c r="E20" s="75"/>
    </row>
    <row r="21" spans="1:5" ht="16.5" thickBot="1">
      <c r="A21" s="96"/>
      <c r="B21" s="92"/>
      <c r="C21" s="93"/>
      <c r="E21" s="75"/>
    </row>
    <row r="22" spans="1:5" ht="16.5" thickBot="1">
      <c r="A22" s="96"/>
      <c r="B22" s="92"/>
      <c r="C22" s="93"/>
      <c r="E22" s="75"/>
    </row>
    <row r="23" spans="1:5" ht="16.5" thickBot="1">
      <c r="A23" s="96"/>
      <c r="B23" s="92"/>
      <c r="C23" s="93"/>
      <c r="E23" s="75"/>
    </row>
    <row r="24" spans="1:5" ht="16.5" thickBot="1">
      <c r="A24" s="96"/>
      <c r="B24" s="92"/>
      <c r="C24" s="93"/>
      <c r="E24" s="75"/>
    </row>
    <row r="25" spans="1:5" ht="16.5" thickBot="1">
      <c r="A25" s="96"/>
      <c r="B25" s="92"/>
      <c r="C25" s="93"/>
      <c r="E25" s="75"/>
    </row>
    <row r="26" spans="1:5" ht="16.5" thickBot="1">
      <c r="A26" s="96"/>
      <c r="B26" s="92"/>
      <c r="C26" s="93"/>
      <c r="E26" s="75"/>
    </row>
    <row r="27" spans="1:5" ht="16.5" thickBot="1">
      <c r="A27" s="96"/>
      <c r="B27" s="92"/>
      <c r="C27" s="93"/>
      <c r="E27" s="75"/>
    </row>
    <row r="28" spans="1:5" ht="16.5" thickBot="1">
      <c r="A28" s="96"/>
      <c r="B28" s="92"/>
      <c r="C28" s="93"/>
      <c r="E28" s="75"/>
    </row>
    <row r="29" spans="1:5" ht="16.5" thickBot="1">
      <c r="A29" s="96"/>
      <c r="B29" s="92"/>
      <c r="C29" s="93"/>
      <c r="E29" s="75"/>
    </row>
    <row r="30" spans="1:5" ht="16.5" thickBot="1">
      <c r="A30" s="96"/>
      <c r="B30" s="92"/>
      <c r="C30" s="93"/>
      <c r="E30" s="75"/>
    </row>
    <row r="31" spans="1:5" ht="16.5" thickBot="1">
      <c r="A31" s="96"/>
      <c r="B31" s="92"/>
      <c r="C31" s="93"/>
      <c r="E31" s="75"/>
    </row>
    <row r="32" spans="1:5" ht="16.5" thickBot="1">
      <c r="A32" s="96"/>
      <c r="B32" s="92"/>
      <c r="C32" s="93"/>
      <c r="E32" s="75"/>
    </row>
    <row r="33" spans="1:6" ht="16.5" thickBot="1">
      <c r="A33" s="97"/>
      <c r="B33" s="94"/>
      <c r="C33" s="95"/>
      <c r="E33" s="75"/>
    </row>
    <row r="34" spans="1:6" ht="13.5" thickTop="1">
      <c r="A34" s="76"/>
    </row>
    <row r="35" spans="1:6">
      <c r="A35" s="76"/>
      <c r="C35" s="30"/>
    </row>
    <row r="36" spans="1:6">
      <c r="A36" s="76"/>
      <c r="C36" s="30"/>
    </row>
    <row r="37" spans="1:6">
      <c r="E37" s="78" t="s">
        <v>48</v>
      </c>
    </row>
    <row r="38" spans="1:6" ht="13.5" thickBot="1">
      <c r="A38" s="173" t="s">
        <v>85</v>
      </c>
      <c r="B38" s="173"/>
      <c r="C38" s="173"/>
      <c r="D38" s="173"/>
      <c r="E38" s="173"/>
    </row>
    <row r="39" spans="1:6" ht="13.5" thickBot="1">
      <c r="A39" s="176" t="s">
        <v>54</v>
      </c>
      <c r="B39" s="177" t="s">
        <v>43</v>
      </c>
      <c r="C39" s="177" t="s">
        <v>53</v>
      </c>
      <c r="D39" s="178" t="s">
        <v>49</v>
      </c>
      <c r="E39" s="178"/>
    </row>
    <row r="40" spans="1:6" ht="39" thickBot="1">
      <c r="A40" s="176"/>
      <c r="B40" s="177"/>
      <c r="C40" s="177"/>
      <c r="D40" s="99" t="s">
        <v>50</v>
      </c>
      <c r="E40" s="99" t="s">
        <v>56</v>
      </c>
    </row>
    <row r="41" spans="1:6" ht="16.5" thickBot="1">
      <c r="A41" s="79">
        <v>1</v>
      </c>
      <c r="B41" s="80"/>
      <c r="C41" s="81"/>
      <c r="D41" s="82" t="s">
        <v>105</v>
      </c>
      <c r="E41" s="83" t="s">
        <v>92</v>
      </c>
      <c r="F41" s="84"/>
    </row>
    <row r="42" spans="1:6" ht="16.5" thickBot="1">
      <c r="A42" s="79">
        <v>2</v>
      </c>
      <c r="B42" s="80"/>
      <c r="C42" s="81"/>
      <c r="D42" s="82" t="s">
        <v>105</v>
      </c>
      <c r="E42" s="83" t="s">
        <v>93</v>
      </c>
    </row>
    <row r="43" spans="1:6" ht="16.5" thickBot="1">
      <c r="A43" s="79">
        <v>3</v>
      </c>
      <c r="B43" s="80"/>
      <c r="C43" s="81"/>
      <c r="D43" s="82" t="s">
        <v>105</v>
      </c>
      <c r="E43" s="83" t="s">
        <v>94</v>
      </c>
    </row>
    <row r="44" spans="1:6" ht="16.5" thickBot="1">
      <c r="A44" s="79">
        <v>4</v>
      </c>
      <c r="B44" s="80"/>
      <c r="C44" s="81"/>
      <c r="D44" s="82" t="s">
        <v>105</v>
      </c>
      <c r="E44" s="83" t="s">
        <v>95</v>
      </c>
    </row>
    <row r="45" spans="1:6" ht="16.5" thickBot="1">
      <c r="A45" s="79">
        <v>5</v>
      </c>
      <c r="B45" s="80"/>
      <c r="C45" s="81"/>
      <c r="D45" s="82" t="s">
        <v>105</v>
      </c>
      <c r="E45" s="83" t="s">
        <v>96</v>
      </c>
    </row>
    <row r="46" spans="1:6" ht="13.5" thickBot="1">
      <c r="A46" s="79" t="s">
        <v>40</v>
      </c>
      <c r="B46" s="85"/>
      <c r="C46" s="86" t="s">
        <v>98</v>
      </c>
      <c r="D46" s="82" t="s">
        <v>99</v>
      </c>
      <c r="E46" s="83" t="s">
        <v>97</v>
      </c>
    </row>
    <row r="47" spans="1:6">
      <c r="A47" s="87"/>
      <c r="B47" s="88"/>
      <c r="C47" s="89"/>
      <c r="D47" s="89"/>
      <c r="E47" s="3"/>
    </row>
    <row r="48" spans="1:6">
      <c r="A48" s="87"/>
      <c r="B48" s="88"/>
      <c r="C48" s="89"/>
      <c r="D48" s="89"/>
      <c r="E48" s="3"/>
    </row>
    <row r="49" spans="1:5">
      <c r="D49" s="78" t="s">
        <v>51</v>
      </c>
      <c r="E49" s="78"/>
    </row>
    <row r="50" spans="1:5" ht="11.25" customHeight="1" thickBot="1">
      <c r="A50" s="173" t="s">
        <v>86</v>
      </c>
      <c r="B50" s="173"/>
      <c r="C50" s="173"/>
      <c r="D50" s="173"/>
    </row>
    <row r="51" spans="1:5" ht="39" thickBot="1">
      <c r="A51" s="100" t="s">
        <v>54</v>
      </c>
      <c r="B51" s="99" t="s">
        <v>43</v>
      </c>
      <c r="C51" s="99" t="s">
        <v>53</v>
      </c>
      <c r="D51" s="99" t="s">
        <v>55</v>
      </c>
      <c r="E51" s="35"/>
    </row>
    <row r="52" spans="1:5" ht="16.5" thickBot="1">
      <c r="A52" s="79">
        <v>1</v>
      </c>
      <c r="B52" s="80"/>
      <c r="C52" s="81"/>
      <c r="D52" s="82" t="s">
        <v>101</v>
      </c>
      <c r="E52" s="90"/>
    </row>
    <row r="53" spans="1:5" ht="16.5" thickBot="1">
      <c r="A53" s="79">
        <v>2</v>
      </c>
      <c r="B53" s="80"/>
      <c r="C53" s="81"/>
      <c r="D53" s="82" t="s">
        <v>101</v>
      </c>
      <c r="E53" s="90"/>
    </row>
    <row r="54" spans="1:5" ht="16.5" thickBot="1">
      <c r="A54" s="79">
        <v>3</v>
      </c>
      <c r="B54" s="80"/>
      <c r="C54" s="81"/>
      <c r="D54" s="82" t="s">
        <v>101</v>
      </c>
      <c r="E54" s="89"/>
    </row>
    <row r="55" spans="1:5" ht="16.5" thickBot="1">
      <c r="A55" s="79">
        <v>4</v>
      </c>
      <c r="B55" s="80"/>
      <c r="C55" s="81"/>
      <c r="D55" s="82" t="s">
        <v>101</v>
      </c>
      <c r="E55" s="89"/>
    </row>
    <row r="56" spans="1:5" ht="16.5" thickBot="1">
      <c r="A56" s="79">
        <v>5</v>
      </c>
      <c r="B56" s="80"/>
      <c r="C56" s="81"/>
      <c r="D56" s="82" t="s">
        <v>101</v>
      </c>
      <c r="E56" s="89"/>
    </row>
    <row r="57" spans="1:5" ht="13.5" thickBot="1">
      <c r="A57" s="79" t="s">
        <v>40</v>
      </c>
      <c r="B57" s="85"/>
      <c r="C57" s="86" t="s">
        <v>100</v>
      </c>
      <c r="D57" s="82"/>
      <c r="E57" s="89"/>
    </row>
    <row r="58" spans="1:5">
      <c r="A58" s="87"/>
      <c r="B58" s="88"/>
      <c r="C58" s="89"/>
      <c r="D58" s="89"/>
      <c r="E58" s="89"/>
    </row>
    <row r="60" spans="1:5">
      <c r="D60" s="36" t="s">
        <v>52</v>
      </c>
    </row>
    <row r="61" spans="1:5" ht="12.75" customHeight="1" thickBot="1">
      <c r="A61" s="174" t="s">
        <v>87</v>
      </c>
      <c r="B61" s="174"/>
      <c r="C61" s="174"/>
      <c r="D61" s="174"/>
    </row>
    <row r="62" spans="1:5" ht="56.25" customHeight="1" thickBot="1">
      <c r="A62" s="99" t="s">
        <v>44</v>
      </c>
      <c r="B62" s="99" t="s">
        <v>45</v>
      </c>
      <c r="C62" s="99" t="s">
        <v>46</v>
      </c>
      <c r="D62" s="99" t="s">
        <v>57</v>
      </c>
    </row>
    <row r="63" spans="1:5" ht="26.25" thickBot="1">
      <c r="A63" s="155" t="s">
        <v>91</v>
      </c>
      <c r="B63" s="74" t="s">
        <v>103</v>
      </c>
      <c r="C63" s="74" t="s">
        <v>102</v>
      </c>
      <c r="D63" s="74" t="s">
        <v>104</v>
      </c>
    </row>
    <row r="73" spans="1:5" ht="18">
      <c r="A73" s="172" t="s">
        <v>162</v>
      </c>
      <c r="B73" s="172"/>
      <c r="C73" s="172"/>
      <c r="D73" s="172"/>
      <c r="E73" s="172"/>
    </row>
    <row r="75" spans="1:5">
      <c r="A75" t="s">
        <v>62</v>
      </c>
    </row>
    <row r="76" spans="1:5" ht="13.5" thickBot="1">
      <c r="A76"/>
    </row>
    <row r="77" spans="1:5" ht="13.5" thickBot="1">
      <c r="A77" s="114" t="s">
        <v>63</v>
      </c>
      <c r="B77" s="114"/>
    </row>
    <row r="78" spans="1:5" ht="13.5" thickBot="1">
      <c r="A78" s="115" t="s">
        <v>64</v>
      </c>
      <c r="B78" s="91"/>
    </row>
    <row r="79" spans="1:5" ht="13.5" thickBot="1">
      <c r="A79" s="115" t="s">
        <v>65</v>
      </c>
      <c r="B79" s="91"/>
    </row>
    <row r="80" spans="1:5" ht="13.5" thickBot="1">
      <c r="A80" s="115" t="s">
        <v>66</v>
      </c>
      <c r="B80" s="91"/>
    </row>
    <row r="81" spans="1:9" ht="13.5" thickBot="1">
      <c r="A81" s="115" t="s">
        <v>3</v>
      </c>
      <c r="B81" s="91"/>
    </row>
    <row r="82" spans="1:9" ht="13.5" thickBot="1">
      <c r="A82" s="115" t="s">
        <v>67</v>
      </c>
      <c r="B82" s="91"/>
    </row>
    <row r="83" spans="1:9">
      <c r="A83"/>
    </row>
    <row r="84" spans="1:9" ht="13.5" thickBot="1">
      <c r="A84" t="s">
        <v>68</v>
      </c>
    </row>
    <row r="85" spans="1:9" ht="13.5" thickBot="1">
      <c r="A85" s="112"/>
      <c r="B85" s="113" t="s">
        <v>58</v>
      </c>
      <c r="C85" s="113" t="s">
        <v>59</v>
      </c>
      <c r="D85" s="113" t="s">
        <v>60</v>
      </c>
      <c r="E85" s="113" t="s">
        <v>61</v>
      </c>
      <c r="F85" s="113" t="s">
        <v>72</v>
      </c>
    </row>
    <row r="86" spans="1:9" ht="13.5" thickBot="1">
      <c r="A86" s="115" t="s">
        <v>69</v>
      </c>
      <c r="B86" s="91"/>
      <c r="C86" s="91"/>
      <c r="D86" s="91"/>
      <c r="E86" s="91"/>
      <c r="F86" s="91"/>
    </row>
    <row r="87" spans="1:9" ht="13.5" thickBot="1">
      <c r="A87" s="115" t="s">
        <v>70</v>
      </c>
      <c r="B87" s="91"/>
      <c r="C87" s="91"/>
      <c r="D87" s="91"/>
      <c r="E87" s="91"/>
      <c r="F87" s="91"/>
    </row>
    <row r="88" spans="1:9" ht="13.5" thickBot="1">
      <c r="A88" s="115" t="s">
        <v>40</v>
      </c>
      <c r="B88" s="91"/>
      <c r="C88" s="91"/>
      <c r="D88" s="91"/>
      <c r="E88" s="91"/>
      <c r="F88" s="91"/>
    </row>
    <row r="89" spans="1:9" ht="13.5" thickBot="1">
      <c r="A89"/>
    </row>
    <row r="90" spans="1:9" ht="13.5" thickBot="1">
      <c r="A90" s="112"/>
      <c r="B90" s="112" t="s">
        <v>73</v>
      </c>
      <c r="C90" s="112" t="s">
        <v>3</v>
      </c>
      <c r="D90" s="112" t="s">
        <v>74</v>
      </c>
      <c r="E90" s="112" t="s">
        <v>75</v>
      </c>
      <c r="F90" s="112" t="s">
        <v>76</v>
      </c>
      <c r="G90" s="112" t="s">
        <v>77</v>
      </c>
      <c r="H90" s="112" t="s">
        <v>78</v>
      </c>
      <c r="I90" s="112" t="s">
        <v>79</v>
      </c>
    </row>
    <row r="91" spans="1:9" ht="13.5" thickBot="1">
      <c r="A91" s="115" t="s">
        <v>71</v>
      </c>
      <c r="B91" s="91"/>
      <c r="C91" s="91"/>
      <c r="D91" s="91"/>
      <c r="E91" s="91"/>
      <c r="F91" s="91"/>
      <c r="G91" s="91"/>
      <c r="H91" s="91"/>
      <c r="I91" s="91"/>
    </row>
    <row r="92" spans="1:9" ht="13.5" thickBot="1">
      <c r="A92" s="115" t="s">
        <v>80</v>
      </c>
      <c r="B92" s="91"/>
      <c r="C92" s="91"/>
      <c r="D92" s="91"/>
      <c r="E92" s="91"/>
      <c r="F92" s="91"/>
      <c r="G92" s="91"/>
      <c r="H92" s="91"/>
      <c r="I92" s="91"/>
    </row>
    <row r="93" spans="1:9">
      <c r="A93"/>
    </row>
    <row r="94" spans="1:9">
      <c r="A94" t="s">
        <v>81</v>
      </c>
    </row>
    <row r="95" spans="1:9" ht="13.5" thickBot="1">
      <c r="A95"/>
    </row>
    <row r="96" spans="1:9" ht="13.5" thickBot="1">
      <c r="A96" s="113" t="s">
        <v>82</v>
      </c>
      <c r="B96" s="113" t="s">
        <v>83</v>
      </c>
      <c r="C96" s="113" t="s">
        <v>84</v>
      </c>
    </row>
    <row r="97" spans="1:3" ht="13.5" thickBot="1">
      <c r="A97" s="91"/>
      <c r="B97" s="91"/>
      <c r="C97" s="91"/>
    </row>
    <row r="98" spans="1:3" ht="13.5" thickBot="1">
      <c r="A98" s="91"/>
      <c r="B98" s="91"/>
      <c r="C98" s="91"/>
    </row>
    <row r="99" spans="1:3" ht="13.5" thickBot="1">
      <c r="A99" s="91"/>
      <c r="B99" s="91"/>
      <c r="C99" s="91"/>
    </row>
    <row r="100" spans="1:3" ht="13.5" thickBot="1">
      <c r="A100" s="91"/>
      <c r="B100" s="91"/>
      <c r="C100" s="91"/>
    </row>
    <row r="101" spans="1:3" ht="13.5" thickBot="1">
      <c r="A101" s="91"/>
      <c r="B101" s="91"/>
      <c r="C101" s="91"/>
    </row>
    <row r="102" spans="1:3" ht="13.5" thickBot="1">
      <c r="A102" s="91"/>
      <c r="B102" s="91"/>
      <c r="C102" s="91"/>
    </row>
    <row r="103" spans="1:3">
      <c r="A103" s="1"/>
      <c r="B103" s="1"/>
      <c r="C103" s="1"/>
    </row>
    <row r="104" spans="1:3">
      <c r="A104" s="1"/>
      <c r="B104" s="1"/>
      <c r="C104" s="1"/>
    </row>
    <row r="105" spans="1:3">
      <c r="A105" s="1"/>
      <c r="B105" s="1"/>
      <c r="C105" s="1"/>
    </row>
    <row r="106" spans="1:3">
      <c r="A106" s="1"/>
      <c r="B106" s="1"/>
      <c r="C106" s="1"/>
    </row>
    <row r="107" spans="1:3">
      <c r="A107" s="1"/>
      <c r="B107" s="1"/>
      <c r="C107" s="1"/>
    </row>
    <row r="108" spans="1:3">
      <c r="A108" s="1"/>
      <c r="B108" s="1"/>
      <c r="C108" s="1"/>
    </row>
    <row r="109" spans="1:3">
      <c r="A109" s="1"/>
      <c r="B109" s="1"/>
      <c r="C109" s="1"/>
    </row>
    <row r="110" spans="1:3">
      <c r="A110" s="1"/>
      <c r="B110" s="1"/>
      <c r="C110" s="1"/>
    </row>
    <row r="111" spans="1:3">
      <c r="A111" s="1"/>
      <c r="B111" s="1"/>
      <c r="C111" s="1"/>
    </row>
    <row r="112" spans="1:3">
      <c r="A112" s="1"/>
      <c r="B112" s="1"/>
      <c r="C112" s="1"/>
    </row>
    <row r="113" spans="1:3">
      <c r="A113" s="1"/>
      <c r="B113" s="1"/>
      <c r="C113" s="1"/>
    </row>
    <row r="114" spans="1:3">
      <c r="A114" s="1"/>
      <c r="B114" s="1"/>
      <c r="C114" s="1"/>
    </row>
    <row r="115" spans="1:3">
      <c r="A115" s="1"/>
      <c r="B115" s="1"/>
      <c r="C115" s="1"/>
    </row>
    <row r="116" spans="1:3">
      <c r="A116" s="1"/>
      <c r="B116" s="1"/>
      <c r="C116" s="1"/>
    </row>
    <row r="117" spans="1:3">
      <c r="A117" s="1"/>
      <c r="B117" s="1"/>
      <c r="C117" s="1"/>
    </row>
    <row r="118" spans="1:3">
      <c r="A118" s="1"/>
      <c r="B118" s="1"/>
      <c r="C118" s="1"/>
    </row>
    <row r="119" spans="1:3">
      <c r="A119" s="1"/>
      <c r="B119" s="1"/>
      <c r="C119" s="1"/>
    </row>
    <row r="120" spans="1:3">
      <c r="A120" s="1"/>
      <c r="B120" s="1"/>
      <c r="C120" s="1"/>
    </row>
    <row r="121" spans="1:3">
      <c r="A121" s="1"/>
      <c r="B121" s="1"/>
      <c r="C121" s="1"/>
    </row>
    <row r="122" spans="1:3">
      <c r="A122" s="1"/>
      <c r="B122" s="1"/>
      <c r="C122" s="1"/>
    </row>
    <row r="123" spans="1:3">
      <c r="A123" s="1"/>
      <c r="B123" s="1"/>
      <c r="C123" s="1"/>
    </row>
    <row r="124" spans="1:3">
      <c r="A124" s="1"/>
      <c r="B124" s="1"/>
      <c r="C124" s="1"/>
    </row>
    <row r="125" spans="1:3">
      <c r="A125" s="1"/>
      <c r="B125" s="1"/>
      <c r="C125" s="1"/>
    </row>
    <row r="126" spans="1:3">
      <c r="A126" s="1"/>
      <c r="B126" s="1"/>
      <c r="C126" s="1"/>
    </row>
  </sheetData>
  <mergeCells count="9">
    <mergeCell ref="A73:E73"/>
    <mergeCell ref="A50:D50"/>
    <mergeCell ref="A61:D61"/>
    <mergeCell ref="A2:C2"/>
    <mergeCell ref="A38:E38"/>
    <mergeCell ref="A39:A40"/>
    <mergeCell ref="B39:B40"/>
    <mergeCell ref="C39:C40"/>
    <mergeCell ref="D39:E39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2305"/>
  <sheetViews>
    <sheetView tabSelected="1" workbookViewId="0">
      <selection activeCell="D88" sqref="D88"/>
    </sheetView>
  </sheetViews>
  <sheetFormatPr defaultRowHeight="12.75"/>
  <cols>
    <col min="1" max="1" width="27" customWidth="1"/>
    <col min="2" max="2" width="23.42578125" customWidth="1"/>
    <col min="3" max="3" width="31.140625" customWidth="1"/>
    <col min="4" max="4" width="23.28515625" customWidth="1"/>
    <col min="5" max="5" width="16.28515625" customWidth="1"/>
    <col min="6" max="6" width="21" customWidth="1"/>
    <col min="7" max="7" width="28.5703125" customWidth="1"/>
    <col min="8" max="8" width="19.28515625" customWidth="1"/>
    <col min="9" max="9" width="40.85546875" customWidth="1"/>
    <col min="10" max="10" width="25.7109375" customWidth="1"/>
    <col min="11" max="11" width="29.5703125" customWidth="1"/>
    <col min="12" max="12" width="22" customWidth="1"/>
    <col min="13" max="13" width="15.7109375" customWidth="1"/>
    <col min="14" max="14" width="14.85546875" customWidth="1"/>
    <col min="15" max="15" width="22.7109375" customWidth="1"/>
    <col min="16" max="16" width="14" customWidth="1"/>
    <col min="17" max="17" width="23.28515625" customWidth="1"/>
    <col min="18" max="18" width="16.5703125" customWidth="1"/>
  </cols>
  <sheetData>
    <row r="1" spans="1:24" s="17" customFormat="1" ht="16.5" customHeight="1">
      <c r="C1" s="30" t="s">
        <v>23</v>
      </c>
      <c r="D1" s="24"/>
      <c r="E1" s="41" t="s">
        <v>25</v>
      </c>
      <c r="J1" s="16"/>
      <c r="K1" s="16"/>
      <c r="L1" s="16"/>
      <c r="M1" s="16"/>
      <c r="N1" s="16"/>
      <c r="Q1" s="5"/>
      <c r="R1" s="24"/>
      <c r="S1" s="24"/>
      <c r="T1" s="18"/>
      <c r="U1" s="18"/>
      <c r="V1" s="5"/>
      <c r="W1" s="5"/>
      <c r="X1" s="5"/>
    </row>
    <row r="2" spans="1:24" ht="14.25" customHeight="1" thickBot="1">
      <c r="A2" s="29"/>
      <c r="B2" s="29" t="s">
        <v>19</v>
      </c>
      <c r="D2" s="28"/>
      <c r="E2" s="32">
        <v>0</v>
      </c>
      <c r="Q2" s="5"/>
      <c r="R2" s="5"/>
      <c r="S2" s="5"/>
      <c r="T2" s="5"/>
      <c r="U2" s="5"/>
      <c r="V2" s="5"/>
      <c r="W2" s="5"/>
      <c r="X2" s="5"/>
    </row>
    <row r="3" spans="1:24" ht="66.75" customHeight="1" thickBot="1">
      <c r="A3" s="52" t="s">
        <v>20</v>
      </c>
      <c r="B3" s="53" t="s">
        <v>0</v>
      </c>
      <c r="C3" s="54" t="s">
        <v>1</v>
      </c>
      <c r="J3" s="71"/>
      <c r="K3" s="72"/>
      <c r="L3" s="72"/>
      <c r="Q3" s="5"/>
      <c r="R3" s="5"/>
      <c r="S3" s="5"/>
      <c r="T3" s="5"/>
      <c r="U3" s="5"/>
      <c r="V3" s="5"/>
      <c r="W3" s="5"/>
      <c r="X3" s="5"/>
    </row>
    <row r="4" spans="1:24">
      <c r="A4" s="42">
        <v>1</v>
      </c>
      <c r="B4" s="43">
        <f>98*(1+$E$2/2)+5*$E$2</f>
        <v>98</v>
      </c>
      <c r="C4" s="44">
        <f>103*(1+$E$2/2)</f>
        <v>103</v>
      </c>
      <c r="J4" s="8"/>
      <c r="K4" s="1"/>
      <c r="L4" s="7"/>
    </row>
    <row r="5" spans="1:24">
      <c r="A5" s="45">
        <v>2</v>
      </c>
      <c r="B5" s="25">
        <f>117*(1+$E$2/2)+5*$E$2</f>
        <v>117</v>
      </c>
      <c r="C5" s="46">
        <f>113*(1+$E$2/2)</f>
        <v>113</v>
      </c>
      <c r="J5" s="8"/>
      <c r="K5" s="1"/>
      <c r="L5" s="7"/>
    </row>
    <row r="6" spans="1:24">
      <c r="A6" s="45">
        <v>3</v>
      </c>
      <c r="B6" s="25">
        <f>121*(1+$E$2/2)+5*$E$2</f>
        <v>121</v>
      </c>
      <c r="C6" s="46">
        <f>126*(1+$E$2/2)</f>
        <v>126</v>
      </c>
      <c r="J6" s="6"/>
      <c r="K6" s="6"/>
      <c r="L6" s="6"/>
    </row>
    <row r="7" spans="1:24">
      <c r="A7" s="45">
        <v>4</v>
      </c>
      <c r="B7" s="25">
        <f>128*(1+$E$2/2)+5*$E$2</f>
        <v>128</v>
      </c>
      <c r="C7" s="46">
        <f>140*(1+$E$2/2)</f>
        <v>140</v>
      </c>
      <c r="J7" s="8"/>
      <c r="K7" s="1"/>
      <c r="L7" s="7"/>
    </row>
    <row r="8" spans="1:24">
      <c r="A8" s="45">
        <v>5</v>
      </c>
      <c r="B8" s="25">
        <f>80*(1+$E$2/2)+5*$E$2</f>
        <v>80</v>
      </c>
      <c r="C8" s="46">
        <f>70*(1+$E$2/2)</f>
        <v>70</v>
      </c>
      <c r="J8" s="8"/>
      <c r="K8" s="1"/>
      <c r="L8" s="7"/>
    </row>
    <row r="9" spans="1:24">
      <c r="A9" s="45">
        <v>6</v>
      </c>
      <c r="B9" s="25">
        <f>135*(1+$E$2/2)+5*$E$2</f>
        <v>135</v>
      </c>
      <c r="C9" s="46">
        <f>120*(1+$E$2/2)</f>
        <v>120</v>
      </c>
      <c r="J9" s="8"/>
      <c r="K9" s="1"/>
      <c r="L9" s="7"/>
    </row>
    <row r="10" spans="1:24">
      <c r="A10" s="45">
        <v>7</v>
      </c>
      <c r="B10" s="25">
        <f>139*(1+$E$2/2)+5*$E$2</f>
        <v>139</v>
      </c>
      <c r="C10" s="46">
        <f>162*(1+$E$2/2)</f>
        <v>162</v>
      </c>
      <c r="J10" s="8"/>
      <c r="K10" s="1"/>
      <c r="L10" s="7"/>
    </row>
    <row r="11" spans="1:24">
      <c r="A11" s="45">
        <v>8</v>
      </c>
      <c r="B11" s="25">
        <f>102*(1+$E$2/2)+5*$E$2</f>
        <v>102</v>
      </c>
      <c r="C11" s="46">
        <f>110*(1+$E$2/2)</f>
        <v>110</v>
      </c>
      <c r="J11" s="8"/>
      <c r="K11" s="1"/>
      <c r="L11" s="7"/>
    </row>
    <row r="12" spans="1:24">
      <c r="A12" s="45">
        <v>9</v>
      </c>
      <c r="B12" s="25">
        <f>127*(1+$E$2/2)+5*$E$2</f>
        <v>127</v>
      </c>
      <c r="C12" s="46">
        <f>129*(1+$E$2/2)</f>
        <v>129</v>
      </c>
      <c r="J12" s="1"/>
      <c r="K12" s="1"/>
      <c r="L12" s="7"/>
    </row>
    <row r="13" spans="1:24">
      <c r="A13" s="45">
        <v>10</v>
      </c>
      <c r="B13" s="25">
        <f>148*(1+$E$2/2)+5*$E$2</f>
        <v>148</v>
      </c>
      <c r="C13" s="46">
        <f>161*(1+$E$2/2)</f>
        <v>161</v>
      </c>
      <c r="J13" s="5"/>
      <c r="K13" s="5"/>
      <c r="L13" s="5"/>
      <c r="M13" s="5"/>
      <c r="N13" s="5"/>
    </row>
    <row r="14" spans="1:24">
      <c r="A14" s="47">
        <v>11</v>
      </c>
      <c r="B14" s="26">
        <f>50*(1+$E$2/2)+5*$E$2</f>
        <v>50</v>
      </c>
      <c r="C14" s="48">
        <f>150*(1+$E$2/2)</f>
        <v>150</v>
      </c>
      <c r="J14" s="5"/>
      <c r="K14" s="5"/>
      <c r="L14" s="5"/>
      <c r="M14" s="5"/>
      <c r="N14" s="5"/>
    </row>
    <row r="15" spans="1:24">
      <c r="A15" s="47">
        <v>12</v>
      </c>
      <c r="B15" s="26">
        <f>163*(1+$E$2/2)+5*$E$2</f>
        <v>163</v>
      </c>
      <c r="C15" s="48">
        <f>170*(1+$E$2/2)</f>
        <v>170</v>
      </c>
      <c r="J15" s="5"/>
      <c r="K15" s="5"/>
      <c r="L15" s="5"/>
      <c r="M15" s="5"/>
      <c r="N15" s="5"/>
    </row>
    <row r="16" spans="1:24">
      <c r="A16" s="47">
        <v>13</v>
      </c>
      <c r="B16" s="26">
        <f>122*(1+$E$2/2)+5*$E$2</f>
        <v>122</v>
      </c>
      <c r="C16" s="48">
        <f>134*(1+$E$2/2)</f>
        <v>134</v>
      </c>
      <c r="J16" s="2"/>
      <c r="K16" s="2"/>
      <c r="L16" s="2"/>
    </row>
    <row r="17" spans="1:26">
      <c r="A17" s="47">
        <v>14</v>
      </c>
      <c r="B17" s="26">
        <f>135*(1+$E$2/2)+5*$E$2</f>
        <v>135</v>
      </c>
      <c r="C17" s="48">
        <f>146*(1+$E$2/2)</f>
        <v>146</v>
      </c>
      <c r="J17" s="6"/>
      <c r="K17" s="6"/>
      <c r="L17" s="3"/>
    </row>
    <row r="18" spans="1:26">
      <c r="A18" s="47">
        <v>15</v>
      </c>
      <c r="B18" s="27">
        <f>156*(1+$E$2/2)+5*$E$2</f>
        <v>156</v>
      </c>
      <c r="C18" s="48">
        <f>177*(1+$E$2/2)</f>
        <v>177</v>
      </c>
      <c r="J18" s="1"/>
      <c r="K18" s="1"/>
      <c r="L18" s="3"/>
    </row>
    <row r="19" spans="1:26">
      <c r="A19" s="47">
        <v>16</v>
      </c>
      <c r="B19" s="26">
        <f>180*(1+$E$2/2)+5*$E$2</f>
        <v>180</v>
      </c>
      <c r="C19" s="48">
        <f>190*(1+$E$2/2)</f>
        <v>190</v>
      </c>
      <c r="J19" s="6"/>
      <c r="K19" s="6"/>
      <c r="L19" s="3"/>
    </row>
    <row r="20" spans="1:26">
      <c r="A20" s="47">
        <v>17</v>
      </c>
      <c r="B20" s="26">
        <f>132*(1+$E$2/2)+5*$E$2</f>
        <v>132</v>
      </c>
      <c r="C20" s="48">
        <f>128*(1+$E$2/2)</f>
        <v>128</v>
      </c>
      <c r="J20" s="1"/>
      <c r="K20" s="1"/>
      <c r="L20" s="2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47">
        <v>18</v>
      </c>
      <c r="B21" s="26">
        <f>147*(1+$E$2/2)+5*$E$2</f>
        <v>147</v>
      </c>
      <c r="C21" s="48">
        <f>152*(1+$E$2/2)</f>
        <v>152</v>
      </c>
      <c r="J21" s="1"/>
      <c r="K21" s="1"/>
      <c r="L21" s="2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>
      <c r="A22" s="47">
        <v>19</v>
      </c>
      <c r="B22" s="26">
        <f>115*(1+$E$2/2)+5*$E$2</f>
        <v>115</v>
      </c>
      <c r="C22" s="48">
        <f>95*(1+$E$2/2)</f>
        <v>95</v>
      </c>
      <c r="J22" s="1"/>
      <c r="K22" s="1"/>
      <c r="L22" s="2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45">
        <v>20</v>
      </c>
      <c r="B23" s="25">
        <f>149*(1+$E$2/2)+5*$E$2</f>
        <v>149</v>
      </c>
      <c r="C23" s="46">
        <f>130*(1+$E$2/2)</f>
        <v>130</v>
      </c>
      <c r="J23" s="1"/>
      <c r="K23" s="1"/>
      <c r="L23" s="2"/>
      <c r="Q23" s="5"/>
      <c r="R23" s="5"/>
      <c r="S23" s="5"/>
      <c r="T23" s="5"/>
      <c r="U23" s="5"/>
      <c r="V23" s="19"/>
      <c r="W23" s="5"/>
      <c r="X23" s="5"/>
      <c r="Y23" s="5"/>
      <c r="Z23" s="5"/>
    </row>
    <row r="24" spans="1:26">
      <c r="A24" s="45">
        <v>21</v>
      </c>
      <c r="B24" s="25">
        <f>167*(1+$E$2/2)+5*$E$2</f>
        <v>167</v>
      </c>
      <c r="C24" s="46">
        <f>175*(1+$E$2/2)</f>
        <v>175</v>
      </c>
      <c r="J24" s="1"/>
      <c r="K24" s="1"/>
      <c r="L24" s="2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45">
        <v>22</v>
      </c>
      <c r="B25" s="25">
        <f>112*(1+$E$2/2)+5*$E$2</f>
        <v>112</v>
      </c>
      <c r="C25" s="46">
        <f>99*(1+$E$2/2)</f>
        <v>99</v>
      </c>
      <c r="J25" s="1"/>
      <c r="K25" s="1"/>
      <c r="L25" s="2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45">
        <v>23</v>
      </c>
      <c r="B26" s="25">
        <f>87*(1+$E$2/2)+5*$E$2</f>
        <v>87</v>
      </c>
      <c r="C26" s="46">
        <f>93*(1+$E$2/2)</f>
        <v>93</v>
      </c>
      <c r="J26" s="8"/>
      <c r="K26" s="1"/>
      <c r="L26" s="2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45">
        <v>24</v>
      </c>
      <c r="B27" s="25">
        <f>152*(1+$E$2/2)+5*$E$2</f>
        <v>152</v>
      </c>
      <c r="C27" s="46">
        <f>149*(1+$E$2/2)</f>
        <v>149</v>
      </c>
      <c r="J27" s="2"/>
      <c r="K27" s="2"/>
      <c r="L27" s="2"/>
      <c r="Q27" s="5"/>
      <c r="R27" s="20"/>
      <c r="S27" s="21"/>
      <c r="T27" s="20"/>
      <c r="U27" s="20"/>
      <c r="V27" s="20"/>
      <c r="W27" s="18"/>
      <c r="X27" s="5"/>
      <c r="Y27" s="5"/>
      <c r="Z27" s="5"/>
    </row>
    <row r="28" spans="1:26">
      <c r="A28" s="45">
        <v>25</v>
      </c>
      <c r="B28" s="25">
        <f>135*(1+$E$2/2)+5*$E$2</f>
        <v>135</v>
      </c>
      <c r="C28" s="46">
        <f>130*(1+$E$2/2)</f>
        <v>130</v>
      </c>
      <c r="Q28" s="5"/>
      <c r="R28" s="5"/>
      <c r="S28" s="5"/>
      <c r="T28" s="15"/>
      <c r="U28" s="15"/>
      <c r="V28" s="15"/>
      <c r="W28" s="15"/>
      <c r="X28" s="5"/>
      <c r="Y28" s="5"/>
      <c r="Z28" s="5"/>
    </row>
    <row r="29" spans="1:26">
      <c r="A29" s="45">
        <v>26</v>
      </c>
      <c r="B29" s="25">
        <f>125*(1+$E$2/2)+5*$E$2</f>
        <v>125</v>
      </c>
      <c r="C29" s="46">
        <f>123*(1+$E$2/2)</f>
        <v>123</v>
      </c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" customHeight="1">
      <c r="A30" s="45">
        <v>27</v>
      </c>
      <c r="B30" s="25">
        <f>95*(1+$E$2/2)+5*$E$2</f>
        <v>95</v>
      </c>
      <c r="C30" s="46">
        <f>80*(1+$E$2/2)</f>
        <v>80</v>
      </c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45">
        <v>28</v>
      </c>
      <c r="B31" s="25">
        <f>131*(1+$E$2/2)+5*$E$2</f>
        <v>131</v>
      </c>
      <c r="C31" s="46">
        <f>125*(1+$E$2/2)</f>
        <v>125</v>
      </c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45">
        <v>29</v>
      </c>
      <c r="B32" s="25">
        <f>153*(1+$E$2/2)+5*$E$2</f>
        <v>153</v>
      </c>
      <c r="C32" s="46">
        <f>137*(1+$E$2/2)</f>
        <v>137</v>
      </c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45">
        <v>30</v>
      </c>
      <c r="B33" s="25">
        <f>180*(1+$E$2/2)+5*$E$2</f>
        <v>180</v>
      </c>
      <c r="C33" s="46">
        <f>50*(1+$E$2/2)</f>
        <v>50</v>
      </c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45">
        <v>31</v>
      </c>
      <c r="B34" s="25">
        <f>145*(1+$E$2/2)+5*$E$2</f>
        <v>145</v>
      </c>
      <c r="C34" s="46">
        <f>130*(1+$E$2/2)</f>
        <v>130</v>
      </c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thickBot="1">
      <c r="A35" s="49">
        <v>32</v>
      </c>
      <c r="B35" s="50">
        <f>104*(1+$E$2/2)+5*$E$2</f>
        <v>104</v>
      </c>
      <c r="C35" s="51">
        <f>116*(1+$E$2/2)</f>
        <v>116</v>
      </c>
      <c r="E35" s="3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24"/>
      <c r="D36" s="30"/>
      <c r="E36" s="3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24"/>
      <c r="D37" s="30"/>
      <c r="E37" s="3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24"/>
      <c r="D38" s="30"/>
      <c r="E38" s="3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24"/>
      <c r="C39" s="30" t="s">
        <v>24</v>
      </c>
      <c r="D39" s="30"/>
      <c r="E39" s="3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thickBot="1">
      <c r="A40" s="183" t="s">
        <v>28</v>
      </c>
      <c r="B40" s="183"/>
      <c r="C40" s="183"/>
      <c r="D40" s="30"/>
      <c r="E40" s="3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51.75" thickBot="1">
      <c r="A41" s="52" t="s">
        <v>20</v>
      </c>
      <c r="B41" s="53" t="s">
        <v>0</v>
      </c>
      <c r="C41" s="54" t="s">
        <v>1</v>
      </c>
      <c r="D41" s="30"/>
      <c r="E41" s="3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101"/>
      <c r="B42" s="102"/>
      <c r="C42" s="103"/>
      <c r="D42" s="30"/>
      <c r="E42" s="3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5" thickBot="1">
      <c r="A43" s="104"/>
      <c r="B43" s="105"/>
      <c r="C43" s="106"/>
      <c r="D43" s="30"/>
      <c r="E43" s="3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3"/>
      <c r="B44" s="34"/>
      <c r="C44" s="34"/>
      <c r="D44" s="30"/>
      <c r="E44" s="3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24"/>
      <c r="D45" s="30" t="s">
        <v>29</v>
      </c>
      <c r="E45" s="3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thickBot="1">
      <c r="A46" s="175" t="s">
        <v>15</v>
      </c>
      <c r="B46" s="184"/>
      <c r="C46" s="184"/>
      <c r="D46" s="184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58.5" customHeight="1" thickBot="1">
      <c r="A47" s="179" t="s">
        <v>16</v>
      </c>
      <c r="B47" s="180"/>
      <c r="C47" s="181" t="s">
        <v>17</v>
      </c>
      <c r="D47" s="182"/>
      <c r="E47" s="18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thickBot="1">
      <c r="A48" s="187" t="s">
        <v>2</v>
      </c>
      <c r="B48" s="188"/>
      <c r="C48" s="188" t="s">
        <v>42</v>
      </c>
      <c r="D48" s="189"/>
      <c r="E48" s="5"/>
      <c r="F48" s="9"/>
      <c r="G48" s="9"/>
      <c r="H48" s="5"/>
      <c r="I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63">
      <c r="A49" s="38"/>
      <c r="B49" s="55"/>
      <c r="C49" s="55"/>
      <c r="D49" s="56"/>
      <c r="E49" s="5"/>
      <c r="F49" s="10"/>
      <c r="G49" s="11"/>
      <c r="H49" s="5"/>
      <c r="I49" s="5"/>
      <c r="J49" s="5"/>
      <c r="K49" s="5"/>
      <c r="L49" s="16"/>
      <c r="M49" s="16"/>
      <c r="N49" s="16"/>
      <c r="O49" s="16"/>
      <c r="P49" s="16"/>
      <c r="Q49" s="5"/>
      <c r="R49" s="5"/>
      <c r="S49" s="5"/>
      <c r="T49" s="5"/>
      <c r="U49" s="5"/>
      <c r="V49" s="5"/>
      <c r="W49" s="5"/>
      <c r="X49" s="5"/>
      <c r="Y49" s="5"/>
      <c r="Z49" s="5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>
      <c r="A50" s="39" t="s">
        <v>18</v>
      </c>
      <c r="B50" s="57"/>
      <c r="C50" s="57" t="s">
        <v>18</v>
      </c>
      <c r="D50" s="58"/>
      <c r="E50" s="5"/>
      <c r="F50" s="10"/>
      <c r="G50" s="11"/>
      <c r="H50" s="5"/>
      <c r="I50" s="5"/>
      <c r="J50" s="5"/>
      <c r="K50" s="5"/>
      <c r="L50" s="16"/>
      <c r="M50" s="16"/>
      <c r="N50" s="16"/>
      <c r="O50" s="16"/>
      <c r="P50" s="16"/>
      <c r="Q50" s="5"/>
      <c r="R50" s="5"/>
      <c r="S50" s="5"/>
      <c r="T50" s="5"/>
      <c r="U50" s="5"/>
      <c r="V50" s="5"/>
      <c r="W50" s="5"/>
      <c r="X50" s="5"/>
      <c r="Y50" s="5"/>
      <c r="Z50" s="5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>
      <c r="A51" s="39" t="s">
        <v>3</v>
      </c>
      <c r="B51" s="57"/>
      <c r="C51" s="57" t="s">
        <v>3</v>
      </c>
      <c r="D51" s="58"/>
      <c r="E51" s="5"/>
      <c r="F51" s="10"/>
      <c r="G51" s="11"/>
      <c r="H51" s="5"/>
      <c r="I51" s="5"/>
      <c r="J51" s="5"/>
      <c r="K51" s="5"/>
      <c r="L51" s="16"/>
      <c r="M51" s="16"/>
      <c r="N51" s="16"/>
      <c r="O51" s="16"/>
      <c r="P51" s="16"/>
      <c r="Q51" s="5"/>
      <c r="R51" s="5"/>
      <c r="S51" s="5"/>
      <c r="T51" s="5"/>
      <c r="U51" s="5"/>
      <c r="V51" s="5"/>
      <c r="W51" s="5"/>
      <c r="X51" s="5"/>
      <c r="Y51" s="5"/>
      <c r="Z51" s="5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>
      <c r="A52" s="39" t="s">
        <v>4</v>
      </c>
      <c r="B52" s="57"/>
      <c r="C52" s="57" t="s">
        <v>4</v>
      </c>
      <c r="D52" s="58"/>
      <c r="E52" s="5"/>
      <c r="F52" s="10"/>
      <c r="G52" s="11"/>
      <c r="H52" s="5"/>
      <c r="I52" s="5"/>
      <c r="J52" s="5"/>
      <c r="K52" s="5"/>
      <c r="L52" s="16"/>
      <c r="M52" s="16"/>
      <c r="N52" s="16"/>
      <c r="O52" s="16"/>
      <c r="P52" s="16"/>
      <c r="Q52" s="5"/>
      <c r="R52" s="5"/>
      <c r="S52" s="5"/>
      <c r="T52" s="5"/>
      <c r="U52" s="5"/>
      <c r="V52" s="5"/>
      <c r="W52" s="5"/>
      <c r="X52" s="5"/>
      <c r="Y52" s="5"/>
      <c r="Z52" s="5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>
      <c r="A53" s="39" t="s">
        <v>5</v>
      </c>
      <c r="B53" s="57"/>
      <c r="C53" s="57" t="s">
        <v>5</v>
      </c>
      <c r="D53" s="58"/>
      <c r="E53" s="5"/>
      <c r="F53" s="10"/>
      <c r="G53" s="11"/>
      <c r="H53" s="5"/>
      <c r="I53" s="5"/>
      <c r="J53" s="5"/>
      <c r="K53" s="5"/>
      <c r="L53" s="16"/>
      <c r="M53" s="16"/>
      <c r="N53" s="16"/>
      <c r="O53" s="16"/>
      <c r="P53" s="16"/>
      <c r="Q53" s="5"/>
      <c r="R53" s="5"/>
      <c r="S53" s="5"/>
      <c r="T53" s="5"/>
      <c r="U53" s="5"/>
      <c r="V53" s="5"/>
      <c r="W53" s="5"/>
      <c r="X53" s="5"/>
      <c r="Y53" s="5"/>
      <c r="Z53" s="5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ht="12.75" customHeight="1">
      <c r="A54" s="39" t="s">
        <v>6</v>
      </c>
      <c r="B54" s="57"/>
      <c r="C54" s="57" t="s">
        <v>6</v>
      </c>
      <c r="D54" s="58"/>
      <c r="E54" s="5"/>
      <c r="F54" s="10"/>
      <c r="G54" s="11"/>
      <c r="H54" s="5"/>
      <c r="I54" s="5"/>
      <c r="J54" s="5"/>
      <c r="K54" s="5"/>
      <c r="L54" s="16"/>
      <c r="M54" s="16"/>
      <c r="N54" s="16"/>
      <c r="O54" s="16"/>
      <c r="P54" s="16"/>
      <c r="Q54" s="5"/>
      <c r="R54" s="5"/>
      <c r="S54" s="5"/>
      <c r="T54" s="5"/>
      <c r="U54" s="5"/>
      <c r="V54" s="5"/>
      <c r="W54" s="5"/>
      <c r="X54" s="5"/>
      <c r="Y54" s="19"/>
      <c r="Z54" s="5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ht="12.75" customHeight="1">
      <c r="A55" s="39" t="s">
        <v>7</v>
      </c>
      <c r="B55" s="57"/>
      <c r="C55" s="57" t="s">
        <v>7</v>
      </c>
      <c r="D55" s="58"/>
      <c r="E55" s="5"/>
      <c r="F55" s="5"/>
      <c r="G55" s="5"/>
      <c r="H55" s="5"/>
      <c r="I55" s="5"/>
      <c r="J55" s="5"/>
      <c r="K55" s="5"/>
      <c r="L55" s="16"/>
      <c r="M55" s="16"/>
      <c r="N55" s="16"/>
      <c r="O55" s="16"/>
      <c r="P55" s="16"/>
      <c r="Q55" s="5"/>
      <c r="R55" s="5"/>
      <c r="S55" s="5"/>
      <c r="T55" s="5"/>
      <c r="U55" s="5"/>
      <c r="V55" s="5"/>
      <c r="W55" s="5"/>
      <c r="X55" s="5"/>
      <c r="Y55" s="5"/>
      <c r="Z55" s="5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>
      <c r="A56" s="39" t="s">
        <v>8</v>
      </c>
      <c r="B56" s="57"/>
      <c r="C56" s="57" t="s">
        <v>8</v>
      </c>
      <c r="D56" s="58"/>
      <c r="E56" s="5"/>
      <c r="F56" s="5"/>
      <c r="G56" s="5"/>
      <c r="H56" s="5"/>
      <c r="I56" s="5"/>
      <c r="J56" s="5"/>
      <c r="K56" s="5"/>
      <c r="L56" s="16"/>
      <c r="M56" s="16"/>
      <c r="N56" s="16"/>
      <c r="O56" s="16"/>
      <c r="P56" s="16"/>
      <c r="Q56" s="5"/>
      <c r="R56" s="5"/>
      <c r="S56" s="5"/>
      <c r="T56" s="5"/>
      <c r="U56" s="5"/>
      <c r="V56" s="5"/>
      <c r="W56" s="5"/>
      <c r="X56" s="5"/>
      <c r="Y56" s="5"/>
      <c r="Z56" s="5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>
      <c r="A57" s="39" t="s">
        <v>9</v>
      </c>
      <c r="B57" s="57"/>
      <c r="C57" s="57" t="s">
        <v>9</v>
      </c>
      <c r="D57" s="58"/>
      <c r="E57" s="5"/>
      <c r="F57" s="16"/>
      <c r="G57" s="16"/>
      <c r="H57" s="16"/>
      <c r="I57" s="16"/>
      <c r="J57" s="5"/>
      <c r="K57" s="5"/>
      <c r="L57" s="16"/>
      <c r="M57" s="16"/>
      <c r="N57" s="16"/>
      <c r="O57" s="16"/>
      <c r="P57" s="16"/>
      <c r="Q57" s="5"/>
      <c r="R57" s="5"/>
      <c r="S57" s="5"/>
      <c r="T57" s="5"/>
      <c r="U57" s="5"/>
      <c r="V57" s="5"/>
      <c r="W57" s="5"/>
      <c r="X57" s="5"/>
      <c r="Y57" s="5"/>
      <c r="Z57" s="5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>
      <c r="A58" s="39" t="s">
        <v>10</v>
      </c>
      <c r="B58" s="57"/>
      <c r="C58" s="57" t="s">
        <v>10</v>
      </c>
      <c r="D58" s="58"/>
      <c r="E58" s="5"/>
      <c r="F58" s="16"/>
      <c r="G58" s="16"/>
      <c r="H58" s="16"/>
      <c r="I58" s="16"/>
      <c r="J58" s="5"/>
      <c r="K58" s="5"/>
      <c r="L58" s="16"/>
      <c r="M58" s="16"/>
      <c r="N58" s="16"/>
      <c r="O58" s="16"/>
      <c r="P58" s="16"/>
      <c r="Q58" s="5"/>
      <c r="R58" s="5"/>
      <c r="S58" s="5"/>
      <c r="T58" s="5"/>
      <c r="U58" s="5"/>
      <c r="V58" s="5"/>
      <c r="W58" s="5"/>
      <c r="X58" s="5"/>
      <c r="Y58" s="5"/>
      <c r="Z58" s="5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>
      <c r="A59" s="39" t="s">
        <v>11</v>
      </c>
      <c r="B59" s="57"/>
      <c r="C59" s="57" t="s">
        <v>11</v>
      </c>
      <c r="D59" s="58"/>
      <c r="E59" s="5"/>
      <c r="F59" s="16"/>
      <c r="G59" s="16"/>
      <c r="H59" s="16"/>
      <c r="I59" s="16"/>
      <c r="J59" s="5"/>
      <c r="K59" s="5"/>
      <c r="L59" s="16"/>
      <c r="M59" s="16"/>
      <c r="N59" s="16"/>
      <c r="O59" s="16"/>
      <c r="P59" s="16"/>
      <c r="Q59" s="5"/>
      <c r="R59" s="20"/>
      <c r="S59" s="21"/>
      <c r="T59" s="20"/>
      <c r="U59" s="22"/>
      <c r="V59" s="20"/>
      <c r="W59" s="22"/>
      <c r="X59" s="5"/>
      <c r="Y59" s="23"/>
      <c r="Z59" s="5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>
      <c r="A60" s="39" t="s">
        <v>12</v>
      </c>
      <c r="B60" s="57"/>
      <c r="C60" s="57" t="s">
        <v>12</v>
      </c>
      <c r="D60" s="58"/>
      <c r="E60" s="5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5"/>
      <c r="R60" s="5"/>
      <c r="S60" s="5"/>
      <c r="T60" s="5"/>
      <c r="U60" s="18"/>
      <c r="V60" s="18"/>
      <c r="W60" s="18"/>
      <c r="X60" s="18"/>
      <c r="Y60" s="5"/>
      <c r="Z60" s="5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>
      <c r="A61" s="39" t="s">
        <v>13</v>
      </c>
      <c r="B61" s="57"/>
      <c r="C61" s="57" t="s">
        <v>13</v>
      </c>
      <c r="D61" s="58"/>
      <c r="E61" s="5"/>
      <c r="F61" s="10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5"/>
      <c r="R61" s="5"/>
      <c r="S61" s="5"/>
      <c r="T61" s="15"/>
      <c r="U61" s="15"/>
      <c r="V61" s="15"/>
      <c r="W61" s="5"/>
      <c r="X61" s="5"/>
      <c r="Y61" s="5"/>
      <c r="Z61" s="5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>
      <c r="A62" s="39" t="s">
        <v>14</v>
      </c>
      <c r="B62" s="57"/>
      <c r="C62" s="57" t="s">
        <v>14</v>
      </c>
      <c r="D62" s="58"/>
      <c r="E62" s="5"/>
      <c r="F62" s="10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5"/>
      <c r="R62" s="5"/>
      <c r="S62" s="5"/>
      <c r="T62" s="5"/>
      <c r="U62" s="5"/>
      <c r="V62" s="5"/>
      <c r="W62" s="5"/>
      <c r="X62" s="5"/>
      <c r="Y62" s="5"/>
      <c r="Z62" s="5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ht="13.5" thickBot="1">
      <c r="A63" s="40" t="s">
        <v>41</v>
      </c>
      <c r="B63" s="59"/>
      <c r="C63" s="59" t="s">
        <v>41</v>
      </c>
      <c r="D63" s="60"/>
      <c r="E63" s="5"/>
      <c r="F63" s="10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5"/>
      <c r="R63" s="5"/>
      <c r="S63" s="5"/>
      <c r="T63" s="5"/>
      <c r="U63" s="5"/>
      <c r="V63" s="5"/>
      <c r="W63" s="5"/>
      <c r="X63" s="5"/>
      <c r="Y63" s="5"/>
      <c r="Z63" s="5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>
      <c r="A64" s="1"/>
      <c r="B64" s="1"/>
      <c r="C64" s="1"/>
      <c r="D64" s="1"/>
      <c r="E64" s="5"/>
      <c r="F64" s="10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5"/>
      <c r="R64" s="5"/>
      <c r="S64" s="5"/>
      <c r="T64" s="5"/>
      <c r="U64" s="5"/>
      <c r="V64" s="5"/>
      <c r="W64" s="5"/>
      <c r="X64" s="5"/>
      <c r="Y64" s="5"/>
      <c r="Z64" s="5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>
      <c r="A65" s="1"/>
      <c r="B65" s="1"/>
      <c r="C65" s="1"/>
      <c r="D65" s="1"/>
      <c r="E65" s="5"/>
      <c r="F65" s="10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5"/>
      <c r="R65" s="5"/>
      <c r="S65" s="5"/>
      <c r="T65" s="5"/>
      <c r="U65" s="5"/>
      <c r="V65" s="5"/>
      <c r="W65" s="5"/>
      <c r="X65" s="5"/>
      <c r="Y65" s="5"/>
      <c r="Z65" s="5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>
      <c r="A66" s="1"/>
      <c r="B66" s="6"/>
      <c r="C66" s="1"/>
      <c r="D66" s="145" t="s">
        <v>157</v>
      </c>
      <c r="E66" s="5"/>
      <c r="F66" s="10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5"/>
      <c r="R66" s="5"/>
      <c r="S66" s="5"/>
      <c r="T66" s="5"/>
      <c r="U66" s="5"/>
      <c r="V66" s="5"/>
      <c r="W66" s="5"/>
      <c r="X66" s="5"/>
      <c r="Y66" s="5"/>
      <c r="Z66" s="5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ht="13.5" thickBot="1">
      <c r="A67" s="194" t="s">
        <v>26</v>
      </c>
      <c r="B67" s="184"/>
      <c r="C67" s="184"/>
      <c r="D67" s="184"/>
      <c r="E67" s="3"/>
      <c r="F67" s="10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5"/>
      <c r="R67" s="5"/>
      <c r="S67" s="5"/>
      <c r="T67" s="5"/>
      <c r="U67" s="5"/>
      <c r="V67" s="5"/>
      <c r="W67" s="5"/>
      <c r="X67" s="5"/>
      <c r="Y67" s="5"/>
      <c r="Z67" s="5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ht="27.75" customHeight="1" thickBot="1">
      <c r="A68" s="190" t="s">
        <v>16</v>
      </c>
      <c r="B68" s="191"/>
      <c r="C68" s="192" t="s">
        <v>17</v>
      </c>
      <c r="D68" s="193"/>
      <c r="F68" s="5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5"/>
      <c r="R68" s="5"/>
      <c r="S68" s="5"/>
      <c r="T68" s="5"/>
      <c r="U68" s="5"/>
      <c r="V68" s="5"/>
      <c r="W68" s="5"/>
      <c r="X68" s="5"/>
      <c r="Y68" s="5"/>
      <c r="Z68" s="5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ht="13.5" thickBot="1">
      <c r="A69" s="61" t="s">
        <v>2</v>
      </c>
      <c r="B69" s="62"/>
      <c r="C69" s="62" t="s">
        <v>42</v>
      </c>
      <c r="D69" s="63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5"/>
      <c r="R69" s="5"/>
      <c r="S69" s="5"/>
      <c r="T69" s="5"/>
      <c r="U69" s="5"/>
      <c r="V69" s="5"/>
      <c r="W69" s="5"/>
      <c r="X69" s="5"/>
      <c r="Y69" s="5"/>
      <c r="Z69" s="5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>
      <c r="A70" s="38"/>
      <c r="B70" s="55"/>
      <c r="C70" s="55"/>
      <c r="D70" s="56"/>
      <c r="E70" s="5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5"/>
      <c r="R70" s="5"/>
      <c r="S70" s="5"/>
      <c r="T70" s="5"/>
      <c r="U70" s="5"/>
      <c r="V70" s="5"/>
      <c r="W70" s="5"/>
      <c r="X70" s="5"/>
      <c r="Y70" s="5"/>
      <c r="Z70" s="5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ht="13.5" thickBot="1">
      <c r="A71" s="40" t="s">
        <v>36</v>
      </c>
      <c r="B71" s="59"/>
      <c r="C71" s="59" t="s">
        <v>36</v>
      </c>
      <c r="D71" s="60"/>
      <c r="E71" s="5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5"/>
      <c r="R71" s="5"/>
      <c r="S71" s="5"/>
      <c r="T71" s="5"/>
      <c r="U71" s="5"/>
      <c r="V71" s="5"/>
      <c r="W71" s="5"/>
      <c r="X71" s="5"/>
      <c r="Y71" s="5"/>
      <c r="Z71" s="5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>
      <c r="A72" s="1"/>
      <c r="B72" s="1"/>
      <c r="C72" s="1"/>
      <c r="D72" s="1"/>
      <c r="E72" s="5" t="s">
        <v>30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5"/>
      <c r="R72" s="5"/>
      <c r="S72" s="5"/>
      <c r="T72" s="5"/>
      <c r="U72" s="5"/>
      <c r="V72" s="5"/>
      <c r="W72" s="5"/>
      <c r="X72" s="5"/>
      <c r="Y72" s="5"/>
      <c r="Z72" s="5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>
      <c r="A73" s="1"/>
      <c r="B73" s="1"/>
      <c r="C73" s="1"/>
      <c r="D73" s="1"/>
      <c r="E73" s="5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5"/>
      <c r="R73" s="5"/>
      <c r="S73" s="5"/>
      <c r="T73" s="5"/>
      <c r="U73" s="5"/>
      <c r="V73" s="5"/>
      <c r="W73" s="5"/>
      <c r="X73" s="5"/>
      <c r="Y73" s="5"/>
      <c r="Z73" s="5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>
      <c r="A74" s="1"/>
      <c r="B74" s="1"/>
      <c r="C74" s="1"/>
      <c r="D74" s="1"/>
      <c r="E74" s="5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5"/>
      <c r="R74" s="5"/>
      <c r="S74" s="5"/>
      <c r="T74" s="5"/>
      <c r="U74" s="5"/>
      <c r="V74" s="5"/>
      <c r="W74" s="5"/>
      <c r="X74" s="5"/>
      <c r="Y74" s="5"/>
      <c r="Z74" s="5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>
      <c r="A75" s="1"/>
      <c r="B75" s="1"/>
      <c r="C75" s="1"/>
      <c r="D75" s="1"/>
      <c r="E75" s="5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5"/>
      <c r="R75" s="5"/>
      <c r="S75" s="5"/>
      <c r="T75" s="5"/>
      <c r="U75" s="5"/>
      <c r="V75" s="5"/>
      <c r="W75" s="5"/>
      <c r="X75" s="5"/>
      <c r="Y75" s="5"/>
      <c r="Z75" s="5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>
      <c r="A76" s="1"/>
      <c r="B76" s="1"/>
      <c r="C76" s="1"/>
      <c r="D76" s="1"/>
      <c r="E76" s="5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5"/>
      <c r="R76" s="5"/>
      <c r="S76" s="5"/>
      <c r="T76" s="5"/>
      <c r="U76" s="5"/>
      <c r="V76" s="5"/>
      <c r="W76" s="5"/>
      <c r="X76" s="5"/>
      <c r="Y76" s="5"/>
      <c r="Z76" s="5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>
      <c r="A77" s="1"/>
      <c r="B77" s="1"/>
      <c r="C77" s="1"/>
      <c r="D77" s="1"/>
      <c r="E77" s="5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5"/>
      <c r="R77" s="5"/>
      <c r="S77" s="5"/>
      <c r="T77" s="5"/>
      <c r="U77" s="5"/>
      <c r="V77" s="5"/>
      <c r="W77" s="5"/>
      <c r="X77" s="5"/>
      <c r="Y77" s="5"/>
      <c r="Z77" s="5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>
      <c r="A78" s="1"/>
      <c r="B78" s="1"/>
      <c r="C78" s="1"/>
      <c r="D78" s="1"/>
      <c r="E78" s="5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5"/>
      <c r="R78" s="5"/>
      <c r="S78" s="5"/>
      <c r="T78" s="5"/>
      <c r="U78" s="5"/>
      <c r="V78" s="5"/>
      <c r="W78" s="5"/>
      <c r="X78" s="5"/>
      <c r="Y78" s="5"/>
      <c r="Z78" s="5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>
      <c r="A79" s="1"/>
      <c r="B79" s="1"/>
      <c r="C79" s="1"/>
      <c r="D79" s="1"/>
      <c r="E79" s="5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5"/>
      <c r="R79" s="5"/>
      <c r="S79" s="5"/>
      <c r="T79" s="5"/>
      <c r="U79" s="5"/>
      <c r="V79" s="5"/>
      <c r="W79" s="5"/>
      <c r="X79" s="5"/>
      <c r="Y79" s="5"/>
      <c r="Z79" s="5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>
      <c r="A80" s="1"/>
      <c r="B80" s="1"/>
      <c r="C80" s="1"/>
      <c r="D80" s="1"/>
      <c r="E80" s="5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5"/>
      <c r="R80" s="5"/>
      <c r="S80" s="5"/>
      <c r="T80" s="5"/>
      <c r="U80" s="5"/>
      <c r="V80" s="5"/>
      <c r="W80" s="5"/>
      <c r="X80" s="5"/>
      <c r="Y80" s="5"/>
      <c r="Z80" s="5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>
      <c r="A81" s="1"/>
      <c r="B81" s="1"/>
      <c r="C81" s="1"/>
      <c r="D81" s="1"/>
      <c r="E81" s="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5"/>
      <c r="R81" s="5"/>
      <c r="S81" s="5"/>
      <c r="T81" s="5"/>
      <c r="U81" s="5"/>
      <c r="V81" s="5"/>
      <c r="W81" s="5"/>
      <c r="X81" s="5"/>
      <c r="Y81" s="5"/>
      <c r="Z81" s="5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>
      <c r="A82" s="1"/>
      <c r="B82" s="1"/>
      <c r="C82" s="1"/>
      <c r="D82" s="30" t="s">
        <v>27</v>
      </c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5"/>
      <c r="R82" s="5"/>
      <c r="S82" s="5"/>
      <c r="T82" s="5"/>
      <c r="U82" s="5"/>
      <c r="V82" s="5"/>
      <c r="W82" s="5"/>
      <c r="X82" s="5"/>
      <c r="Y82" s="5"/>
      <c r="Z82" s="5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ht="13.5" thickBot="1">
      <c r="B83" s="29" t="s">
        <v>158</v>
      </c>
      <c r="C83" s="31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5"/>
      <c r="R83" s="5"/>
      <c r="S83" s="5"/>
      <c r="T83" s="5"/>
      <c r="U83" s="5"/>
      <c r="V83" s="5"/>
      <c r="W83" s="5"/>
      <c r="X83" s="5"/>
      <c r="Y83" s="5"/>
      <c r="Z83" s="5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ht="26.25" customHeight="1" thickBot="1">
      <c r="A84" s="179" t="s">
        <v>16</v>
      </c>
      <c r="B84" s="180"/>
      <c r="C84" s="181" t="s">
        <v>17</v>
      </c>
      <c r="D84" s="182"/>
      <c r="E84" s="33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5"/>
      <c r="R84" s="5"/>
      <c r="S84" s="5"/>
      <c r="T84" s="5"/>
      <c r="U84" s="5"/>
      <c r="V84" s="5"/>
      <c r="W84" s="5"/>
      <c r="X84" s="5"/>
      <c r="Y84" s="5"/>
      <c r="Z84" s="5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>
      <c r="A85" s="38" t="s">
        <v>6</v>
      </c>
      <c r="B85" s="116" t="s">
        <v>88</v>
      </c>
      <c r="C85" s="55" t="s">
        <v>6</v>
      </c>
      <c r="D85" s="56" t="s">
        <v>89</v>
      </c>
      <c r="E85" s="5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5"/>
      <c r="R85" s="5"/>
      <c r="S85" s="5"/>
      <c r="T85" s="5"/>
      <c r="U85" s="5"/>
      <c r="V85" s="5"/>
      <c r="W85" s="5"/>
      <c r="X85" s="5"/>
      <c r="Y85" s="5"/>
      <c r="Z85" s="5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>
      <c r="A86" s="146" t="s">
        <v>21</v>
      </c>
      <c r="B86" s="147" t="s">
        <v>90</v>
      </c>
      <c r="C86" s="147" t="s">
        <v>21</v>
      </c>
      <c r="D86" s="148" t="s">
        <v>91</v>
      </c>
      <c r="E86" s="5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5"/>
      <c r="R86" s="5"/>
      <c r="S86" s="5"/>
      <c r="T86" s="5"/>
      <c r="U86" s="5"/>
      <c r="V86" s="5"/>
      <c r="W86" s="5"/>
      <c r="X86" s="5"/>
      <c r="Y86" s="5"/>
      <c r="Z86" s="5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ht="13.5" thickBot="1">
      <c r="A87" s="64" t="s">
        <v>22</v>
      </c>
      <c r="B87" s="154" t="s">
        <v>163</v>
      </c>
      <c r="C87" s="65" t="s">
        <v>22</v>
      </c>
      <c r="D87" s="154" t="s">
        <v>164</v>
      </c>
      <c r="E87" s="5"/>
      <c r="F87" s="12"/>
      <c r="G87" s="5"/>
      <c r="H87" s="5"/>
      <c r="I87" s="16"/>
      <c r="J87" s="16"/>
      <c r="K87" s="16"/>
      <c r="L87" s="16"/>
      <c r="M87" s="16"/>
      <c r="N87" s="16"/>
      <c r="O87" s="16"/>
      <c r="P87" s="16"/>
      <c r="Q87" s="5"/>
      <c r="R87" s="5"/>
      <c r="S87" s="5"/>
      <c r="T87" s="5"/>
      <c r="U87" s="5"/>
      <c r="V87" s="5"/>
      <c r="W87" s="5"/>
      <c r="X87" s="5"/>
      <c r="Y87" s="5"/>
      <c r="Z87" s="5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>
      <c r="E88" s="5"/>
      <c r="F88" s="12"/>
      <c r="G88" s="5"/>
      <c r="H88" s="5"/>
      <c r="I88" s="16"/>
      <c r="J88" s="16"/>
      <c r="K88" s="16"/>
      <c r="L88" s="16"/>
      <c r="M88" s="16"/>
      <c r="N88" s="16"/>
      <c r="O88" s="16"/>
      <c r="P88" s="16"/>
      <c r="Q88" s="5"/>
      <c r="R88" s="5"/>
      <c r="S88" s="5"/>
      <c r="T88" s="5"/>
      <c r="U88" s="5"/>
      <c r="V88" s="5"/>
      <c r="W88" s="5"/>
      <c r="X88" s="5"/>
      <c r="Y88" s="5"/>
      <c r="Z88" s="5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>
      <c r="E89" s="5"/>
      <c r="F89" s="12"/>
      <c r="G89" s="5"/>
      <c r="H89" s="5"/>
      <c r="I89" s="16"/>
      <c r="J89" s="16"/>
      <c r="K89" s="16"/>
      <c r="L89" s="16"/>
      <c r="M89" s="16"/>
      <c r="N89" s="16"/>
      <c r="O89" s="16"/>
      <c r="P89" s="16"/>
      <c r="Q89" s="5"/>
      <c r="R89" s="5"/>
      <c r="S89" s="5"/>
      <c r="T89" s="5"/>
      <c r="U89" s="5"/>
      <c r="V89" s="5"/>
      <c r="W89" s="5"/>
      <c r="X89" s="5"/>
      <c r="Y89" s="5"/>
      <c r="Z89" s="5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>
      <c r="E90" s="5"/>
      <c r="F90" s="12"/>
      <c r="G90" s="5"/>
      <c r="H90" s="5"/>
      <c r="I90" s="16"/>
      <c r="J90" s="16"/>
      <c r="K90" s="16"/>
      <c r="L90" s="16"/>
      <c r="M90" s="16"/>
      <c r="N90" s="16"/>
      <c r="O90" s="16"/>
      <c r="P90" s="16"/>
      <c r="Q90" s="5"/>
      <c r="R90" s="5"/>
      <c r="S90" s="5"/>
      <c r="T90" s="5"/>
      <c r="U90" s="5"/>
      <c r="V90" s="5"/>
      <c r="W90" s="5"/>
      <c r="X90" s="5"/>
      <c r="Y90" s="5"/>
      <c r="Z90" s="5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ht="13.5" thickBot="1">
      <c r="B91" s="36" t="s">
        <v>33</v>
      </c>
      <c r="D91" s="29"/>
      <c r="E91" s="5"/>
      <c r="F91" s="5"/>
      <c r="G91" s="5"/>
      <c r="H91" s="5"/>
      <c r="I91" s="16"/>
      <c r="J91" s="16"/>
      <c r="K91" s="16"/>
      <c r="L91" s="16"/>
      <c r="M91" s="16"/>
      <c r="N91" s="16"/>
      <c r="O91" s="16"/>
      <c r="P91" s="16"/>
      <c r="Q91" s="5"/>
      <c r="R91" s="5"/>
      <c r="S91" s="5"/>
      <c r="T91" s="5"/>
      <c r="U91" s="5"/>
      <c r="V91" s="5"/>
      <c r="W91" s="5"/>
      <c r="X91" s="5"/>
      <c r="Y91" s="5"/>
      <c r="Z91" s="5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ht="13.5" thickBot="1">
      <c r="A92" s="107" t="s">
        <v>31</v>
      </c>
      <c r="B92" s="108" t="s">
        <v>32</v>
      </c>
      <c r="C92" s="31"/>
      <c r="E92" s="3"/>
      <c r="F92" s="5"/>
      <c r="G92" s="5"/>
      <c r="H92" s="5"/>
      <c r="I92" s="16"/>
      <c r="J92" s="16"/>
      <c r="K92" s="16"/>
      <c r="L92" s="16"/>
      <c r="M92" s="16"/>
      <c r="N92" s="16"/>
      <c r="O92" s="16"/>
      <c r="P92" s="16"/>
      <c r="Q92" s="5"/>
      <c r="R92" s="5"/>
      <c r="S92" s="5"/>
      <c r="T92" s="5"/>
      <c r="U92" s="5"/>
      <c r="V92" s="5"/>
      <c r="W92" s="5"/>
      <c r="X92" s="5"/>
      <c r="Y92" s="5"/>
      <c r="Z92" s="5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>
      <c r="A93" s="39"/>
      <c r="B93" s="58"/>
      <c r="C93" s="35"/>
      <c r="D93" s="3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5"/>
      <c r="R93" s="5"/>
      <c r="S93" s="5"/>
      <c r="T93" s="5"/>
      <c r="U93" s="5"/>
      <c r="V93" s="5"/>
      <c r="W93" s="5"/>
      <c r="X93" s="5"/>
      <c r="Y93" s="5"/>
      <c r="Z93" s="5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>
      <c r="A94" s="39"/>
      <c r="B94" s="58"/>
      <c r="C94" s="3"/>
      <c r="D94" s="3"/>
      <c r="E94" s="5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5"/>
      <c r="R94" s="5"/>
      <c r="S94" s="5"/>
      <c r="T94" s="5"/>
      <c r="U94" s="5"/>
      <c r="V94" s="5"/>
      <c r="W94" s="5"/>
      <c r="X94" s="5"/>
      <c r="Y94" s="5"/>
      <c r="Z94" s="5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>
      <c r="A95" s="39"/>
      <c r="B95" s="58"/>
      <c r="D95" s="2"/>
      <c r="E95" s="16"/>
      <c r="F95" s="5"/>
      <c r="G95" s="5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>
      <c r="A96" s="39"/>
      <c r="B96" s="58"/>
      <c r="D96" s="2"/>
      <c r="E96" s="16"/>
      <c r="F96" s="5"/>
      <c r="G96" s="5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>
      <c r="A97" s="39"/>
      <c r="B97" s="58"/>
      <c r="D97" s="2" t="s">
        <v>30</v>
      </c>
      <c r="E97" s="5"/>
      <c r="F97" s="14"/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>
      <c r="A98" s="39"/>
      <c r="B98" s="58"/>
      <c r="E98" s="5"/>
      <c r="F98" s="10"/>
      <c r="G98" s="5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ht="13.5" thickBot="1">
      <c r="A99" s="40"/>
      <c r="B99" s="60"/>
      <c r="E99" s="13"/>
      <c r="F99" s="10"/>
      <c r="G99" s="5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>
      <c r="E100" s="10"/>
      <c r="F100" s="10"/>
      <c r="G100" s="5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>
      <c r="C101" s="36" t="s">
        <v>34</v>
      </c>
      <c r="E101" s="10"/>
      <c r="F101" s="10"/>
      <c r="G101" s="5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ht="27" customHeight="1" thickBot="1">
      <c r="A102" s="185" t="s">
        <v>35</v>
      </c>
      <c r="B102" s="186"/>
      <c r="C102" s="186"/>
      <c r="E102" s="10"/>
      <c r="F102" s="10"/>
      <c r="G102" s="5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  <row r="103" spans="1:63" ht="39.75" customHeight="1" thickBot="1">
      <c r="A103" s="109" t="s">
        <v>37</v>
      </c>
      <c r="B103" s="110" t="s">
        <v>38</v>
      </c>
      <c r="C103" s="111" t="s">
        <v>39</v>
      </c>
      <c r="E103" s="10"/>
      <c r="F103" s="10"/>
      <c r="G103" s="5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</row>
    <row r="104" spans="1:63">
      <c r="A104" s="149" t="s">
        <v>31</v>
      </c>
      <c r="B104" s="150" t="s">
        <v>32</v>
      </c>
      <c r="C104" s="151" t="s">
        <v>159</v>
      </c>
      <c r="E104" s="10"/>
      <c r="F104" s="10"/>
      <c r="G104" s="5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</row>
    <row r="105" spans="1:63">
      <c r="A105" s="152"/>
      <c r="B105" s="147"/>
      <c r="C105" s="153"/>
      <c r="E105" s="10"/>
      <c r="F105" s="10"/>
      <c r="G105" s="5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1:63">
      <c r="A106" s="152"/>
      <c r="B106" s="147"/>
      <c r="C106" s="153"/>
      <c r="E106" s="10"/>
      <c r="F106" s="10"/>
      <c r="G106" s="5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1:63">
      <c r="A107" s="152"/>
      <c r="B107" s="147"/>
      <c r="C107" s="153"/>
      <c r="E107" s="10"/>
      <c r="F107" s="10"/>
      <c r="G107" s="5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1:63" ht="13.5" thickBot="1">
      <c r="A108" s="66"/>
      <c r="B108" s="59"/>
      <c r="C108" s="67"/>
      <c r="E108" s="10"/>
      <c r="F108" s="10"/>
      <c r="G108" s="5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1:63" ht="13.5" thickBot="1">
      <c r="A109" s="68"/>
      <c r="B109" s="69"/>
      <c r="C109" s="70"/>
      <c r="E109" s="10"/>
      <c r="F109" s="10"/>
      <c r="G109" s="5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</row>
    <row r="110" spans="1:63">
      <c r="E110" s="10"/>
      <c r="F110" s="10"/>
      <c r="G110" s="5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</row>
    <row r="111" spans="1:63">
      <c r="A111" s="2"/>
      <c r="B111" s="2"/>
      <c r="C111" s="37"/>
      <c r="E111" s="10"/>
      <c r="F111" s="5"/>
      <c r="G111" s="5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</row>
    <row r="112" spans="1:63">
      <c r="A112" s="6"/>
      <c r="B112" s="6"/>
      <c r="C112" s="6"/>
      <c r="E112" s="5"/>
      <c r="F112" s="5"/>
      <c r="G112" s="5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</row>
    <row r="113" spans="1:63">
      <c r="A113" s="8"/>
      <c r="B113" s="1"/>
      <c r="C113" s="7"/>
      <c r="E113" s="5"/>
      <c r="F113" s="5"/>
      <c r="G113" s="5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1:63">
      <c r="A114" s="8"/>
      <c r="B114" s="1"/>
      <c r="C114" s="7"/>
      <c r="E114" s="5"/>
      <c r="F114" s="14"/>
      <c r="G114" s="15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</row>
    <row r="115" spans="1:63">
      <c r="A115" s="8"/>
      <c r="B115" s="1"/>
      <c r="C115" s="7"/>
      <c r="E115" s="5"/>
      <c r="F115" s="10"/>
      <c r="G115" s="5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</row>
    <row r="116" spans="1:63">
      <c r="A116" s="8"/>
      <c r="B116" s="1"/>
      <c r="C116" s="7"/>
      <c r="E116" s="13"/>
      <c r="F116" s="10"/>
      <c r="G116" s="5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  <row r="117" spans="1:63">
      <c r="A117" s="8"/>
      <c r="B117" s="1"/>
      <c r="C117" s="7"/>
      <c r="E117" s="10"/>
      <c r="F117" s="10"/>
      <c r="G117" s="5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</row>
    <row r="118" spans="1:63">
      <c r="A118" s="1"/>
      <c r="B118" s="1"/>
      <c r="C118" s="7"/>
      <c r="E118" s="10"/>
      <c r="F118" s="10"/>
      <c r="G118" s="5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</row>
    <row r="119" spans="1:63">
      <c r="A119" s="2"/>
      <c r="B119" s="2"/>
      <c r="C119" s="2"/>
      <c r="E119" s="10"/>
      <c r="F119" s="10"/>
      <c r="G119" s="5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</row>
    <row r="120" spans="1:63">
      <c r="E120" s="10"/>
      <c r="F120" s="10"/>
      <c r="G120" s="5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</row>
    <row r="121" spans="1:63">
      <c r="E121" s="10"/>
      <c r="F121" s="10"/>
      <c r="G121" s="5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</row>
    <row r="122" spans="1:63">
      <c r="E122" s="10"/>
      <c r="F122" s="10"/>
      <c r="G122" s="5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</row>
    <row r="123" spans="1:63">
      <c r="E123" s="10"/>
      <c r="F123" s="10"/>
      <c r="G123" s="5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</row>
    <row r="124" spans="1:63">
      <c r="E124" s="10"/>
      <c r="F124" s="10"/>
      <c r="G124" s="5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</row>
    <row r="125" spans="1:63">
      <c r="E125" s="10"/>
      <c r="F125" s="10"/>
      <c r="G125" s="5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</row>
    <row r="126" spans="1:63">
      <c r="E126" s="10"/>
      <c r="F126" s="10"/>
      <c r="G126" s="5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</row>
    <row r="127" spans="1:63">
      <c r="E127" s="10"/>
      <c r="F127" s="10"/>
      <c r="G127" s="5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</row>
    <row r="128" spans="1:63">
      <c r="E128" s="10"/>
      <c r="F128" s="10"/>
      <c r="G128" s="5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</row>
    <row r="129" spans="5:63">
      <c r="E129" s="10"/>
      <c r="F129" s="5"/>
      <c r="G129" s="5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</row>
    <row r="130" spans="5:63">
      <c r="E130" s="10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</row>
    <row r="131" spans="5:63">
      <c r="E131" s="5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</row>
    <row r="132" spans="5:63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</row>
    <row r="133" spans="5:63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</row>
    <row r="134" spans="5:63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</row>
    <row r="135" spans="5:63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</row>
    <row r="136" spans="5:63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</row>
    <row r="137" spans="5:63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</row>
    <row r="138" spans="5:63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</row>
    <row r="139" spans="5:63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</row>
    <row r="140" spans="5:63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</row>
    <row r="141" spans="5:63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</row>
    <row r="142" spans="5:63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</row>
    <row r="143" spans="5:63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</row>
    <row r="144" spans="5:63"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</row>
    <row r="145" spans="5:63"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</row>
    <row r="146" spans="5:63"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</row>
    <row r="147" spans="5:63"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</row>
    <row r="148" spans="5:63"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</row>
    <row r="149" spans="5:63"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</row>
    <row r="150" spans="5:63"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</row>
    <row r="151" spans="5:63"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</row>
    <row r="152" spans="5:63"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</row>
    <row r="153" spans="5:63"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</row>
    <row r="154" spans="5:63"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</row>
    <row r="155" spans="5:63"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</row>
    <row r="156" spans="5:63"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</row>
    <row r="157" spans="5:63"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</row>
    <row r="158" spans="5:63"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</row>
    <row r="159" spans="5:63"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</row>
    <row r="160" spans="5:63"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</row>
    <row r="161" spans="5:63"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</row>
    <row r="162" spans="5:63"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</row>
    <row r="163" spans="5:63"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</row>
    <row r="164" spans="5:63"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</row>
    <row r="165" spans="5:63"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</row>
    <row r="166" spans="5:63"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</row>
    <row r="167" spans="5:63"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</row>
    <row r="168" spans="5:63"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</row>
    <row r="169" spans="5:63"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</row>
    <row r="170" spans="5:63"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</row>
    <row r="171" spans="5:63"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</row>
    <row r="172" spans="5:63"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</row>
    <row r="173" spans="5:63"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</row>
    <row r="174" spans="5:63"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</row>
    <row r="175" spans="5:63"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</row>
    <row r="176" spans="5:63"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</row>
    <row r="177" spans="5:63"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</row>
    <row r="178" spans="5:63"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</row>
    <row r="179" spans="5:63"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</row>
    <row r="180" spans="5:63"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</row>
    <row r="181" spans="5:63"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</row>
    <row r="182" spans="5:63"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</row>
    <row r="183" spans="5:63"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</row>
    <row r="184" spans="5:63"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</row>
    <row r="185" spans="5:63"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</row>
    <row r="186" spans="5:63"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</row>
    <row r="187" spans="5:63"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</row>
    <row r="188" spans="5:63"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</row>
    <row r="189" spans="5:63"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</row>
    <row r="190" spans="5:63"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</row>
    <row r="191" spans="5:63"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</row>
    <row r="192" spans="5:63"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</row>
    <row r="193" spans="5:63"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</row>
    <row r="194" spans="5:63"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</row>
    <row r="195" spans="5:63"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</row>
    <row r="196" spans="5:63"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</row>
    <row r="197" spans="5:63"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</row>
    <row r="198" spans="5:63"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</row>
    <row r="199" spans="5:63"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</row>
    <row r="200" spans="5:63"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</row>
    <row r="201" spans="5:63"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</row>
    <row r="202" spans="5:63"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</row>
    <row r="203" spans="5:63"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</row>
    <row r="204" spans="5:63"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</row>
    <row r="205" spans="5:63"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</row>
    <row r="206" spans="5:63"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</row>
    <row r="207" spans="5:63"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</row>
    <row r="208" spans="5:63"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</row>
    <row r="209" spans="5:63"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</row>
    <row r="210" spans="5:63"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</row>
    <row r="211" spans="5:63"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</row>
    <row r="212" spans="5:63"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5:63"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5:63"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5:63"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5:63"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5:63"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5:63"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5:63"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5:63"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5:63"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5:63"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5:63"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5:63"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5:63"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5:63"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5:63"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5:63"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5:63"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5:63"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5:63"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5:63"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5:63"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5:63"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5:63"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5:63"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5:63"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5:63"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5:63"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5:63"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5:63"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5:63"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5:63"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5:63"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5:63"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5:63"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5:63"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5:63"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5:63"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5:63"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5:63"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5:63"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5:63"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5:63"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5:63"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5:63"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5:63"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5:63"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5:63"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5:63"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5:63"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5:63"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5:63"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5:63"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5:63"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5:63"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5:63"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5:63"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5:63"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5:63"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5:63"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5:63"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5:63"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5:63"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5:63"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5:63"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5:63"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5:63"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5:63"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5:63"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5:63"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5:63"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5:63"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5:63"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5:63"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5:63"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5:63"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5:63"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5:63"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5:63"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5:63"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5:63"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5:63"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5:63"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5:63"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5:63"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5:63"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5:63"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5:63"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5:63"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5:63"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5:63"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5:63"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5:63"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5:63"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5:63"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5:63"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5:63"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5:63"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5:63"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5:63"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5:63"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5:63"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5:63"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5:63"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5:63"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5:63"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5:63"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5:63"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5:63"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5:63"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5:63"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5:63"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5:63"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5:63"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5:63"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5:63"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5:63"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5:63"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5:63"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5:63"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5:63"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5:63"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5:63"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5:63"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5:63"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5:63"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5:63"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5:63"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5:63"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5:63"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5:63"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5:63"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5:63"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5:63"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5:63"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5:63"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5:63"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5:63"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5:63"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5:63"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5:63"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5:63"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5:63"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5:63"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5:63"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5:6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5:6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5:6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5:6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5:6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5:6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5:6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5:6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5:6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5:6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5:6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5:6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5:6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5:6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5:6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5:6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5:6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5:6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5:6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5:6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5:6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5:6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5:6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5:6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5:63"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5:63"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5:63"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5:63"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5:63"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5:63"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5:63"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5:63"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5:63"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5:63"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5:63"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5:63"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5:63"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5:63"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5:63"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5:63"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5:63"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5:63"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5:63"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5:63"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5:63"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5:63"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5:63"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5:63"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5:63"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5:63"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5:63"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5:63"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5:63"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5:63"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5:63"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5:63"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5:63"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5:63"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5:63"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5:63"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5:63"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5:63"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5:63"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5:63"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5:63"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5:63"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5:63"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5:63"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5:63"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5:63"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5:63"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5:63"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5:63"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5:63"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5:63"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5:63"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5:63"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5:63"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5:63"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5:63"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5:63"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5:63"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5:63"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5:63"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5:63"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5:63"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5:63"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5:63"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5:63"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5:63"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5:63"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5:63"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5:63"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5:63"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5:63"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5:63"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5:63"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5:63"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5:63"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5:63"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5:63"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5:63"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5:63"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5:63"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5:63"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5:63"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5:63"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5:63"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5:63"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5:63"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5:63"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5:63"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5:63"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5:63"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5:63"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5:63"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5:63"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5:63"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5:63"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5:63"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5:63"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5:63"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5:63"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5:63"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5:63"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5:63"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5:63"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5:63"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5:63"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5:63"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5:63"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5:63"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5:63"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5:63"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5:63"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5:63"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5:63"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5:63"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5:63"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5:63"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5:63"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5:63"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5:63"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5:63"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5:63"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5:63"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5:63"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5:63"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5:63"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5:63"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5:63"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5:63"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5:63"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5:63"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5:63"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5:63"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5:63"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5:63"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5:63"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5:63"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5:63"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5:63"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5:63"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5:63"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5:63"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5:63"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5:63"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5:63"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5:63"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5:63"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5:63"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5:63"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5:63"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5:63"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5:63"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5:63"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5:63"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5:63"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5:63"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5:63"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5:63"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5:63"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5:63"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5:63"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5:63"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5:63"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5:63"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5:63"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5:63"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5:63"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5:63"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5:63"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5:63"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5:63"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5:63"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5:63"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5:63"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5:63"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5:63"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5:63"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5:63"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5:63"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5:63"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5:63"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5:63"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5:63"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5:63"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5:63"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5:63"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5:63"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5:63"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5:63"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5:63"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5:63"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5:63"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5:63"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5:63"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5:63"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5:63"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5:63"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5:63"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5:63"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5:63"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5:63"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5:63"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5:63"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5:63"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5:63"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5:63"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5:63"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5:63"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5:63"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5:63"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5:63"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5:63"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5:63"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5:63"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5:63">
      <c r="E594" s="16"/>
      <c r="F594" s="17"/>
      <c r="G594" s="17"/>
      <c r="H594" s="17"/>
      <c r="I594" s="17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5:63">
      <c r="E595" s="16"/>
      <c r="F595" s="17"/>
      <c r="G595" s="17"/>
      <c r="H595" s="17"/>
      <c r="I595" s="17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5:63">
      <c r="E596" s="17"/>
      <c r="F596" s="17"/>
      <c r="G596" s="17"/>
      <c r="H596" s="17"/>
      <c r="I596" s="17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5:63"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</row>
    <row r="598" spans="5:63"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</row>
    <row r="599" spans="5:63"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</row>
    <row r="600" spans="5:63"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</row>
    <row r="601" spans="5:63"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</row>
    <row r="602" spans="5:63"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</row>
    <row r="603" spans="5:63"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</row>
    <row r="604" spans="5:63"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</row>
    <row r="605" spans="5:63"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</row>
    <row r="606" spans="5:63"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</row>
    <row r="607" spans="5:63"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</row>
    <row r="608" spans="5:63"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</row>
    <row r="609" spans="5:36"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</row>
    <row r="610" spans="5:36"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</row>
    <row r="611" spans="5:36"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</row>
    <row r="612" spans="5:36"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</row>
    <row r="613" spans="5:36"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</row>
    <row r="614" spans="5:36"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</row>
    <row r="615" spans="5:36"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</row>
    <row r="616" spans="5:36"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</row>
    <row r="617" spans="5:36"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</row>
    <row r="618" spans="5:36"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</row>
    <row r="619" spans="5:36"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</row>
    <row r="620" spans="5:36"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</row>
    <row r="621" spans="5:36"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</row>
    <row r="622" spans="5:36"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</row>
    <row r="623" spans="5:36"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</row>
    <row r="624" spans="5:36"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</row>
    <row r="625" spans="5:36"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</row>
    <row r="626" spans="5:36"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</row>
    <row r="627" spans="5:36"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</row>
    <row r="628" spans="5:36"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</row>
    <row r="629" spans="5:36"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</row>
    <row r="630" spans="5:36"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</row>
    <row r="631" spans="5:36"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</row>
    <row r="632" spans="5:36"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</row>
    <row r="633" spans="5:36"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</row>
    <row r="634" spans="5:36"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</row>
    <row r="635" spans="5:36"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</row>
    <row r="636" spans="5:36"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</row>
    <row r="637" spans="5:36"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</row>
    <row r="638" spans="5:36"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</row>
    <row r="639" spans="5:36"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</row>
    <row r="640" spans="5:36"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</row>
    <row r="641" spans="5:36"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</row>
    <row r="642" spans="5:36"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</row>
    <row r="643" spans="5:36"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</row>
    <row r="644" spans="5:36"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</row>
    <row r="645" spans="5:36"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</row>
    <row r="646" spans="5:36"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</row>
    <row r="647" spans="5:36"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</row>
    <row r="648" spans="5:36"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</row>
    <row r="649" spans="5:36"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</row>
    <row r="650" spans="5:36"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</row>
    <row r="651" spans="5:36"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</row>
    <row r="652" spans="5:36"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</row>
    <row r="653" spans="5:36"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</row>
    <row r="654" spans="5:36"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</row>
    <row r="655" spans="5:36"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</row>
    <row r="656" spans="5:36"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</row>
    <row r="657" spans="5:36"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</row>
    <row r="658" spans="5:36"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</row>
    <row r="659" spans="5:36"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</row>
    <row r="660" spans="5:36"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</row>
    <row r="661" spans="5:36"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</row>
    <row r="662" spans="5:36"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</row>
    <row r="663" spans="5:36"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</row>
    <row r="664" spans="5:36"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</row>
    <row r="665" spans="5:36"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</row>
    <row r="666" spans="5:36"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</row>
    <row r="667" spans="5:36"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</row>
    <row r="668" spans="5:36"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</row>
    <row r="669" spans="5:36"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</row>
    <row r="670" spans="5:36"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</row>
    <row r="671" spans="5:36"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</row>
    <row r="672" spans="5:36"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</row>
    <row r="673" spans="5:36"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</row>
    <row r="674" spans="5:36"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</row>
    <row r="675" spans="5:36"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</row>
    <row r="676" spans="5:36"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</row>
    <row r="677" spans="5:36"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</row>
    <row r="678" spans="5:36"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</row>
    <row r="679" spans="5:36"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</row>
    <row r="680" spans="5:36"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</row>
    <row r="681" spans="5:36"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</row>
    <row r="682" spans="5:36"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</row>
    <row r="683" spans="5:36"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</row>
    <row r="684" spans="5:36"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</row>
    <row r="685" spans="5:36"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</row>
    <row r="686" spans="5:36"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</row>
    <row r="687" spans="5:36"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</row>
    <row r="688" spans="5:36"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</row>
    <row r="689" spans="5:36"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</row>
    <row r="690" spans="5:36"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</row>
    <row r="691" spans="5:36"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</row>
    <row r="692" spans="5:36"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</row>
    <row r="693" spans="5:36"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</row>
    <row r="694" spans="5:36"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</row>
    <row r="695" spans="5:36"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</row>
    <row r="696" spans="5:36"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</row>
    <row r="697" spans="5:36"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</row>
    <row r="698" spans="5:36"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</row>
    <row r="699" spans="5:36"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</row>
    <row r="700" spans="5:36"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</row>
    <row r="701" spans="5:36"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</row>
    <row r="702" spans="5:36"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</row>
    <row r="703" spans="5:36"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</row>
    <row r="704" spans="5:36"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</row>
    <row r="705" spans="5:36"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</row>
    <row r="706" spans="5:36"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</row>
    <row r="707" spans="5:36"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</row>
    <row r="708" spans="5:36"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</row>
    <row r="709" spans="5:36"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</row>
    <row r="710" spans="5:36"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</row>
    <row r="711" spans="5:36"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</row>
    <row r="712" spans="5:36"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</row>
    <row r="713" spans="5:36"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</row>
    <row r="714" spans="5:36"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</row>
    <row r="715" spans="5:36"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</row>
    <row r="716" spans="5:36"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</row>
    <row r="717" spans="5:36"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</row>
    <row r="718" spans="5:36"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</row>
    <row r="719" spans="5:36"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</row>
    <row r="720" spans="5:36"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</row>
    <row r="721" spans="5:36"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</row>
    <row r="722" spans="5:36"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</row>
    <row r="723" spans="5:36"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</row>
    <row r="724" spans="5:36"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</row>
    <row r="725" spans="5:36"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</row>
    <row r="726" spans="5:36"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</row>
    <row r="727" spans="5:36"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</row>
    <row r="728" spans="5:36"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</row>
    <row r="729" spans="5:36"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</row>
    <row r="730" spans="5:36"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</row>
    <row r="731" spans="5:36"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</row>
    <row r="732" spans="5:36"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</row>
    <row r="733" spans="5:36"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</row>
    <row r="734" spans="5:36"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</row>
    <row r="735" spans="5:36"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</row>
    <row r="736" spans="5:36"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</row>
    <row r="737" spans="5:36"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</row>
    <row r="738" spans="5:36"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</row>
    <row r="739" spans="5:36"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</row>
    <row r="740" spans="5:36"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</row>
    <row r="741" spans="5:36"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</row>
    <row r="742" spans="5:36"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</row>
    <row r="743" spans="5:36"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</row>
    <row r="744" spans="5:36"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</row>
    <row r="745" spans="5:36"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</row>
    <row r="746" spans="5:36"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</row>
    <row r="747" spans="5:36"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</row>
    <row r="748" spans="5:36"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</row>
    <row r="749" spans="5:36"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</row>
    <row r="750" spans="5:36"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</row>
    <row r="751" spans="5:36"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</row>
    <row r="752" spans="5:36"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</row>
    <row r="753" spans="5:36"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</row>
    <row r="754" spans="5:36"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</row>
    <row r="755" spans="5:36"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</row>
    <row r="756" spans="5:36"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</row>
    <row r="757" spans="5:36"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</row>
    <row r="758" spans="5:36"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</row>
    <row r="759" spans="5:36"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</row>
    <row r="760" spans="5:36"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</row>
    <row r="761" spans="5:36"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</row>
    <row r="762" spans="5:36"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</row>
    <row r="763" spans="5:36"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</row>
    <row r="764" spans="5:36"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</row>
    <row r="765" spans="5:36"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</row>
    <row r="766" spans="5:36"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</row>
    <row r="767" spans="5:36"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</row>
    <row r="768" spans="5:36"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</row>
    <row r="769" spans="5:36"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</row>
    <row r="770" spans="5:36"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</row>
    <row r="771" spans="5:36"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</row>
    <row r="772" spans="5:36"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</row>
    <row r="773" spans="5:36"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</row>
    <row r="774" spans="5:36"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</row>
    <row r="775" spans="5:36"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</row>
    <row r="776" spans="5:36"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</row>
    <row r="777" spans="5:36"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</row>
    <row r="778" spans="5:36"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</row>
    <row r="779" spans="5:36"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</row>
    <row r="780" spans="5:36"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</row>
    <row r="781" spans="5:36"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</row>
    <row r="782" spans="5:36"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</row>
    <row r="783" spans="5:36"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</row>
    <row r="784" spans="5:36"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</row>
    <row r="785" spans="5:36"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</row>
    <row r="786" spans="5:36"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</row>
    <row r="787" spans="5:36"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</row>
    <row r="788" spans="5:36"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</row>
    <row r="789" spans="5:36"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</row>
    <row r="790" spans="5:36"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</row>
    <row r="791" spans="5:36"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</row>
    <row r="792" spans="5:36"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</row>
    <row r="793" spans="5:36"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</row>
    <row r="794" spans="5:36"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</row>
    <row r="795" spans="5:36"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</row>
    <row r="796" spans="5:36"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</row>
    <row r="797" spans="5:36"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</row>
    <row r="798" spans="5:36"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</row>
    <row r="799" spans="5:36"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</row>
    <row r="800" spans="5:36"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</row>
    <row r="801" spans="5:36"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</row>
    <row r="802" spans="5:36"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</row>
    <row r="803" spans="5:36"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</row>
    <row r="804" spans="5:36"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</row>
    <row r="805" spans="5:36"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</row>
    <row r="806" spans="5:36"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</row>
    <row r="807" spans="5:36"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</row>
    <row r="808" spans="5:36"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</row>
    <row r="809" spans="5:36"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</row>
    <row r="810" spans="5:36"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</row>
    <row r="811" spans="5:36"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</row>
    <row r="812" spans="5:36"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</row>
    <row r="813" spans="5:36"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</row>
    <row r="814" spans="5:36"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</row>
    <row r="815" spans="5:36"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</row>
    <row r="816" spans="5:36"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</row>
    <row r="817" spans="5:36"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</row>
    <row r="818" spans="5:36"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</row>
    <row r="819" spans="5:36"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</row>
    <row r="820" spans="5:36"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</row>
    <row r="821" spans="5:36"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</row>
    <row r="822" spans="5:36"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</row>
    <row r="823" spans="5:36"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</row>
    <row r="824" spans="5:36"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</row>
    <row r="825" spans="5:36"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</row>
    <row r="826" spans="5:36"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</row>
    <row r="827" spans="5:36"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</row>
    <row r="828" spans="5:36"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</row>
    <row r="829" spans="5:36"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</row>
    <row r="830" spans="5:36"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</row>
    <row r="831" spans="5:36"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</row>
    <row r="832" spans="5:36"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</row>
    <row r="833" spans="5:36"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</row>
    <row r="834" spans="5:36"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</row>
    <row r="835" spans="5:36"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</row>
    <row r="836" spans="5:36"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</row>
    <row r="837" spans="5:36"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</row>
    <row r="838" spans="5:36"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</row>
    <row r="839" spans="5:36"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</row>
    <row r="840" spans="5:36"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</row>
    <row r="841" spans="5:36"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</row>
    <row r="842" spans="5:36"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</row>
    <row r="843" spans="5:36"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</row>
    <row r="844" spans="5:36"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</row>
    <row r="845" spans="5:36"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</row>
    <row r="846" spans="5:36"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</row>
    <row r="847" spans="5:36"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</row>
    <row r="848" spans="5:36"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</row>
    <row r="849" spans="5:36"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</row>
    <row r="850" spans="5:36"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</row>
    <row r="851" spans="5:36"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</row>
    <row r="852" spans="5:36"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</row>
    <row r="853" spans="5:36"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</row>
    <row r="854" spans="5:36"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</row>
    <row r="855" spans="5:36"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</row>
    <row r="856" spans="5:36"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</row>
    <row r="857" spans="5:36"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</row>
    <row r="858" spans="5:36"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</row>
    <row r="859" spans="5:36"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</row>
    <row r="860" spans="5:36"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</row>
    <row r="861" spans="5:36"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</row>
    <row r="862" spans="5:36"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</row>
    <row r="863" spans="5:36"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</row>
    <row r="864" spans="5:36"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</row>
    <row r="865" spans="5:36"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</row>
    <row r="866" spans="5:36"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</row>
    <row r="867" spans="5:36"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</row>
    <row r="868" spans="5:36"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</row>
    <row r="869" spans="5:36"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</row>
    <row r="870" spans="5:36"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</row>
    <row r="871" spans="5:36"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</row>
    <row r="872" spans="5:36"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</row>
    <row r="873" spans="5:36"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</row>
    <row r="874" spans="5:36"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</row>
    <row r="875" spans="5:36"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</row>
    <row r="876" spans="5:36"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</row>
    <row r="877" spans="5:36"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</row>
    <row r="878" spans="5:36"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</row>
    <row r="879" spans="5:36"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</row>
    <row r="880" spans="5:36"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</row>
    <row r="881" spans="5:36"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</row>
    <row r="882" spans="5:36"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</row>
    <row r="883" spans="5:36"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</row>
    <row r="884" spans="5:36"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</row>
    <row r="885" spans="5:36"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</row>
    <row r="886" spans="5:36"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</row>
    <row r="887" spans="5:36"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</row>
    <row r="888" spans="5:36"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</row>
    <row r="889" spans="5:36"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</row>
    <row r="890" spans="5:36"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</row>
    <row r="891" spans="5:36"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</row>
    <row r="892" spans="5:36"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</row>
    <row r="893" spans="5:36"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</row>
    <row r="894" spans="5:36"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</row>
    <row r="895" spans="5:36"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</row>
    <row r="896" spans="5:36"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</row>
    <row r="897" spans="5:36"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</row>
    <row r="898" spans="5:36"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</row>
    <row r="899" spans="5:36"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</row>
    <row r="900" spans="5:36"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</row>
    <row r="901" spans="5:36"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</row>
    <row r="902" spans="5:36"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</row>
    <row r="903" spans="5:36"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</row>
    <row r="904" spans="5:36"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</row>
    <row r="905" spans="5:36"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</row>
    <row r="906" spans="5:36"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</row>
    <row r="907" spans="5:36"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</row>
    <row r="908" spans="5:36"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</row>
    <row r="909" spans="5:36"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</row>
    <row r="910" spans="5:36"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</row>
    <row r="911" spans="5:36"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</row>
    <row r="912" spans="5:36"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</row>
    <row r="913" spans="5:36"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</row>
    <row r="914" spans="5:36"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</row>
    <row r="915" spans="5:36"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</row>
    <row r="916" spans="5:36"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</row>
    <row r="917" spans="5:36"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</row>
    <row r="918" spans="5:36"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</row>
    <row r="919" spans="5:36"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</row>
    <row r="920" spans="5:36"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</row>
    <row r="921" spans="5:36"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</row>
    <row r="922" spans="5:36"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</row>
    <row r="923" spans="5:36"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</row>
    <row r="924" spans="5:36"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</row>
    <row r="925" spans="5:36"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</row>
    <row r="926" spans="5:36"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</row>
    <row r="927" spans="5:36"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</row>
    <row r="928" spans="5:36"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</row>
    <row r="929" spans="5:36"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</row>
    <row r="930" spans="5:36"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</row>
    <row r="931" spans="5:36"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</row>
    <row r="932" spans="5:36"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</row>
    <row r="933" spans="5:36"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</row>
    <row r="934" spans="5:36"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</row>
    <row r="935" spans="5:36"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</row>
    <row r="936" spans="5:36"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</row>
    <row r="937" spans="5:36"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</row>
    <row r="938" spans="5:36"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</row>
    <row r="939" spans="5:36"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</row>
    <row r="940" spans="5:36"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</row>
    <row r="941" spans="5:36"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</row>
    <row r="942" spans="5:36"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</row>
    <row r="943" spans="5:36"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</row>
    <row r="944" spans="5:36"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</row>
    <row r="945" spans="5:36"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</row>
    <row r="946" spans="5:36"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</row>
    <row r="947" spans="5:36"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</row>
    <row r="948" spans="5:36"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</row>
    <row r="949" spans="5:36"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</row>
    <row r="950" spans="5:36"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</row>
    <row r="951" spans="5:36"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</row>
    <row r="952" spans="5:36"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</row>
    <row r="953" spans="5:36"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</row>
    <row r="954" spans="5:36"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</row>
    <row r="955" spans="5:36"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</row>
    <row r="956" spans="5:36"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</row>
    <row r="957" spans="5:36"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</row>
    <row r="958" spans="5:36"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</row>
    <row r="959" spans="5:36"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</row>
    <row r="960" spans="5:36"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</row>
    <row r="961" spans="5:36"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</row>
    <row r="962" spans="5:36"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</row>
    <row r="963" spans="5:36"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</row>
    <row r="964" spans="5:36"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</row>
    <row r="965" spans="5:36"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</row>
    <row r="966" spans="5:36"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</row>
    <row r="967" spans="5:36"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</row>
    <row r="968" spans="5:36"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</row>
    <row r="969" spans="5:36"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</row>
    <row r="970" spans="5:36"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</row>
    <row r="971" spans="5:36"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</row>
    <row r="972" spans="5:36"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</row>
    <row r="973" spans="5:36"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</row>
    <row r="974" spans="5:36"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</row>
    <row r="975" spans="5:36"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</row>
    <row r="976" spans="5:36"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</row>
    <row r="977" spans="5:36"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</row>
    <row r="978" spans="5:36"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</row>
    <row r="979" spans="5:36"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</row>
    <row r="980" spans="5:36"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</row>
    <row r="981" spans="5:36"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</row>
    <row r="982" spans="5:36"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</row>
    <row r="983" spans="5:36"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</row>
    <row r="984" spans="5:36"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</row>
    <row r="985" spans="5:36"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</row>
    <row r="986" spans="5:36"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</row>
    <row r="987" spans="5:36"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</row>
    <row r="988" spans="5:36"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</row>
    <row r="989" spans="5:36"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</row>
    <row r="990" spans="5:36"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</row>
    <row r="991" spans="5:36"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</row>
    <row r="992" spans="5:36"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</row>
    <row r="993" spans="5:36"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</row>
    <row r="994" spans="5:36"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</row>
    <row r="995" spans="5:36"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</row>
    <row r="996" spans="5:36"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</row>
    <row r="997" spans="5:36"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</row>
    <row r="998" spans="5:36"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</row>
    <row r="999" spans="5:36"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</row>
    <row r="1000" spans="5:36"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</row>
    <row r="1001" spans="5:36"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</row>
    <row r="1002" spans="5:36"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</row>
    <row r="1003" spans="5:36"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</row>
    <row r="1004" spans="5:36"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</row>
    <row r="1005" spans="5:36"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</row>
    <row r="1006" spans="5:36"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</row>
    <row r="1007" spans="5:36"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</row>
    <row r="1008" spans="5:36"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</row>
    <row r="1009" spans="5:36"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</row>
    <row r="1010" spans="5:36"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</row>
    <row r="1011" spans="5:36"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</row>
    <row r="1012" spans="5:36"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</row>
    <row r="1013" spans="5:36"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</row>
    <row r="1014" spans="5:36"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</row>
    <row r="1015" spans="5:36"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</row>
    <row r="1016" spans="5:36">
      <c r="E1016" s="17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</row>
    <row r="1017" spans="5:36">
      <c r="E1017" s="17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</row>
    <row r="1018" spans="5:36">
      <c r="E1018" s="17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</row>
    <row r="1019" spans="5:36">
      <c r="E1019" s="17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  <c r="AJ1019" s="17"/>
    </row>
    <row r="1020" spans="5:36">
      <c r="E1020" s="17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  <c r="AJ1020" s="17"/>
    </row>
    <row r="1021" spans="5:36">
      <c r="E1021" s="17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  <c r="AJ1021" s="17"/>
    </row>
    <row r="1022" spans="5:36">
      <c r="E1022" s="17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  <c r="AJ1022" s="17"/>
    </row>
    <row r="1023" spans="5:36"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  <c r="AJ1023" s="17"/>
    </row>
    <row r="1024" spans="5:36">
      <c r="E1024" s="17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  <c r="AJ1024" s="17"/>
    </row>
    <row r="1025" spans="5:36">
      <c r="E1025" s="17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  <c r="AJ1025" s="17"/>
    </row>
    <row r="1026" spans="5:36">
      <c r="E1026" s="17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  <c r="AJ1026" s="17"/>
    </row>
    <row r="1027" spans="5:36"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  <c r="AJ1027" s="17"/>
    </row>
    <row r="1028" spans="5:36">
      <c r="E1028" s="17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  <c r="AJ1028" s="17"/>
    </row>
    <row r="1029" spans="5:36">
      <c r="E1029" s="17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  <c r="AJ1029" s="17"/>
    </row>
    <row r="1030" spans="5:36"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  <c r="AJ1030" s="17"/>
    </row>
    <row r="1031" spans="5:36"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  <c r="AJ1031" s="17"/>
    </row>
    <row r="1032" spans="5:36">
      <c r="E1032" s="17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  <c r="AJ1032" s="17"/>
    </row>
    <row r="1033" spans="5:36">
      <c r="E1033" s="17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  <c r="AJ1033" s="17"/>
    </row>
    <row r="1034" spans="5:36">
      <c r="E1034" s="17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  <c r="AJ1034" s="17"/>
    </row>
    <row r="1035" spans="5:36">
      <c r="E1035" s="17"/>
      <c r="F1035" s="17"/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17"/>
      <c r="AJ1035" s="17"/>
    </row>
    <row r="1036" spans="5:36">
      <c r="E1036" s="17"/>
      <c r="F1036" s="17"/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17"/>
      <c r="AJ1036" s="17"/>
    </row>
    <row r="1037" spans="5:36">
      <c r="E1037" s="17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17"/>
      <c r="AJ1037" s="17"/>
    </row>
    <row r="1038" spans="5:36">
      <c r="E1038" s="17"/>
      <c r="F1038" s="17"/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17"/>
      <c r="AJ1038" s="17"/>
    </row>
    <row r="1039" spans="5:36">
      <c r="E1039" s="17"/>
      <c r="F1039" s="17"/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17"/>
      <c r="AJ1039" s="17"/>
    </row>
    <row r="1040" spans="5:36">
      <c r="E1040" s="17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17"/>
      <c r="AJ1040" s="17"/>
    </row>
    <row r="1041" spans="5:36">
      <c r="E1041" s="17"/>
      <c r="F1041" s="17"/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17"/>
      <c r="AJ1041" s="17"/>
    </row>
    <row r="1042" spans="5:36"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  <c r="AJ1042" s="17"/>
    </row>
    <row r="1043" spans="5:36">
      <c r="E1043" s="17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  <c r="AJ1043" s="17"/>
    </row>
    <row r="1044" spans="5:36">
      <c r="E1044" s="17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  <c r="AJ1044" s="17"/>
    </row>
    <row r="1045" spans="5:36">
      <c r="E1045" s="17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  <c r="AJ1045" s="17"/>
    </row>
    <row r="1046" spans="5:36">
      <c r="E1046" s="17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  <c r="AJ1046" s="17"/>
    </row>
    <row r="1047" spans="5:36">
      <c r="E1047" s="17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  <c r="AJ1047" s="17"/>
    </row>
    <row r="1048" spans="5:36"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  <c r="AJ1048" s="17"/>
    </row>
    <row r="1049" spans="5:36">
      <c r="E1049" s="17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  <c r="AJ1049" s="17"/>
    </row>
    <row r="1050" spans="5:36">
      <c r="E1050" s="17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  <c r="AJ1050" s="17"/>
    </row>
    <row r="1051" spans="5:36">
      <c r="E1051" s="17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  <c r="AJ1051" s="17"/>
    </row>
    <row r="1052" spans="5:36">
      <c r="E1052" s="17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  <c r="AJ1052" s="17"/>
    </row>
    <row r="1053" spans="5:36">
      <c r="E1053" s="17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  <c r="AJ1053" s="17"/>
    </row>
    <row r="1054" spans="5:36">
      <c r="E1054" s="17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  <c r="AJ1054" s="17"/>
    </row>
    <row r="1055" spans="5:36">
      <c r="E1055" s="17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  <c r="AJ1055" s="17"/>
    </row>
    <row r="1056" spans="5:36">
      <c r="E1056" s="17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  <c r="AJ1056" s="17"/>
    </row>
    <row r="1057" spans="5:36">
      <c r="E1057" s="17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  <c r="AJ1057" s="17"/>
    </row>
    <row r="1058" spans="5:36"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  <c r="AJ1058" s="17"/>
    </row>
    <row r="1059" spans="5:36">
      <c r="E1059" s="17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  <c r="AJ1059" s="17"/>
    </row>
    <row r="1060" spans="5:36">
      <c r="E1060" s="17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  <c r="AJ1060" s="17"/>
    </row>
    <row r="1061" spans="5:36"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  <c r="AJ1061" s="17"/>
    </row>
    <row r="1062" spans="5:36">
      <c r="E1062" s="17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17"/>
      <c r="AJ1062" s="17"/>
    </row>
    <row r="1063" spans="5:36">
      <c r="E1063" s="17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  <c r="AJ1063" s="17"/>
    </row>
    <row r="1064" spans="5:36">
      <c r="E1064" s="17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  <c r="AJ1064" s="17"/>
    </row>
    <row r="1065" spans="5:36">
      <c r="E1065" s="17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  <c r="AJ1065" s="17"/>
    </row>
    <row r="1066" spans="5:36">
      <c r="E1066" s="17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  <c r="AJ1066" s="17"/>
    </row>
    <row r="1067" spans="5:36">
      <c r="E1067" s="17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  <c r="AJ1067" s="17"/>
    </row>
    <row r="1068" spans="5:36">
      <c r="E1068" s="17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  <c r="AJ1068" s="17"/>
    </row>
    <row r="1069" spans="5:36">
      <c r="E1069" s="17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  <c r="AJ1069" s="17"/>
    </row>
    <row r="1070" spans="5:36">
      <c r="E1070" s="17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  <c r="AJ1070" s="17"/>
    </row>
    <row r="1071" spans="5:36">
      <c r="E1071" s="17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  <c r="AJ1071" s="17"/>
    </row>
    <row r="1072" spans="5:36">
      <c r="E1072" s="17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  <c r="AJ1072" s="17"/>
    </row>
    <row r="1073" spans="5:36">
      <c r="E1073" s="17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  <c r="AJ1073" s="17"/>
    </row>
    <row r="1074" spans="5:36">
      <c r="E1074" s="17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  <c r="AJ1074" s="17"/>
    </row>
    <row r="1075" spans="5:36">
      <c r="E1075" s="17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  <c r="AJ1075" s="17"/>
    </row>
    <row r="1076" spans="5:36">
      <c r="E1076" s="17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  <c r="AJ1076" s="17"/>
    </row>
    <row r="1077" spans="5:36">
      <c r="E1077" s="17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  <c r="AJ1077" s="17"/>
    </row>
    <row r="1078" spans="5:36">
      <c r="E1078" s="17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  <c r="AJ1078" s="17"/>
    </row>
    <row r="1079" spans="5:36">
      <c r="E1079" s="17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  <c r="AJ1079" s="17"/>
    </row>
    <row r="1080" spans="5:36">
      <c r="E1080" s="17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  <c r="AJ1080" s="17"/>
    </row>
    <row r="1081" spans="5:36">
      <c r="E1081" s="17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  <c r="AJ1081" s="17"/>
    </row>
    <row r="1082" spans="5:36">
      <c r="E1082" s="17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  <c r="AJ1082" s="17"/>
    </row>
    <row r="1083" spans="5:36">
      <c r="E1083" s="17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  <c r="AJ1083" s="17"/>
    </row>
    <row r="1084" spans="5:36">
      <c r="E1084" s="17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  <c r="AJ1084" s="17"/>
    </row>
    <row r="1085" spans="5:36">
      <c r="E1085" s="17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  <c r="AJ1085" s="17"/>
    </row>
    <row r="1086" spans="5:36">
      <c r="E1086" s="17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  <c r="AJ1086" s="17"/>
    </row>
    <row r="1087" spans="5:36">
      <c r="E1087" s="17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  <c r="AJ1087" s="17"/>
    </row>
    <row r="1088" spans="5:36">
      <c r="E1088" s="17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  <c r="AJ1088" s="17"/>
    </row>
    <row r="1089" spans="5:36">
      <c r="E1089" s="17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  <c r="AJ1089" s="17"/>
    </row>
    <row r="1090" spans="5:36">
      <c r="E1090" s="17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  <c r="AJ1090" s="17"/>
    </row>
    <row r="1091" spans="5:36">
      <c r="E1091" s="17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  <c r="AJ1091" s="17"/>
    </row>
    <row r="1092" spans="5:36"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  <c r="AJ1092" s="17"/>
    </row>
    <row r="1093" spans="5:36">
      <c r="E1093" s="17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  <c r="AJ1093" s="17"/>
    </row>
    <row r="1094" spans="5:36">
      <c r="E1094" s="17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  <c r="AJ1094" s="17"/>
    </row>
    <row r="1095" spans="5:36">
      <c r="E1095" s="17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  <c r="AJ1095" s="17"/>
    </row>
    <row r="1096" spans="5:36">
      <c r="E1096" s="17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  <c r="AJ1096" s="17"/>
    </row>
    <row r="1097" spans="5:36">
      <c r="E1097" s="17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  <c r="AJ1097" s="17"/>
    </row>
    <row r="1098" spans="5:36">
      <c r="E1098" s="17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  <c r="AJ1098" s="17"/>
    </row>
    <row r="1099" spans="5:36">
      <c r="E1099" s="17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  <c r="AJ1099" s="17"/>
    </row>
    <row r="1100" spans="5:36">
      <c r="E1100" s="17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  <c r="AJ1100" s="17"/>
    </row>
    <row r="1101" spans="5:36">
      <c r="E1101" s="17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  <c r="AJ1101" s="17"/>
    </row>
    <row r="1102" spans="5:36">
      <c r="E1102" s="17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  <c r="AJ1102" s="17"/>
    </row>
    <row r="1103" spans="5:36">
      <c r="E1103" s="17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  <c r="AJ1103" s="17"/>
    </row>
    <row r="1104" spans="5:36">
      <c r="E1104" s="17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  <c r="AJ1104" s="17"/>
    </row>
    <row r="1105" spans="5:36">
      <c r="E1105" s="17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  <c r="AJ1105" s="17"/>
    </row>
    <row r="1106" spans="5:36">
      <c r="E1106" s="17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  <c r="AJ1106" s="17"/>
    </row>
    <row r="1107" spans="5:36">
      <c r="E1107" s="17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  <c r="AJ1107" s="17"/>
    </row>
    <row r="1108" spans="5:36">
      <c r="E1108" s="17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  <c r="AJ1108" s="17"/>
    </row>
    <row r="1109" spans="5:36">
      <c r="E1109" s="17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  <c r="AJ1109" s="17"/>
    </row>
    <row r="1110" spans="5:36">
      <c r="E1110" s="17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  <c r="AJ1110" s="17"/>
    </row>
    <row r="1111" spans="5:36">
      <c r="E1111" s="17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  <c r="AJ1111" s="17"/>
    </row>
    <row r="1112" spans="5:36">
      <c r="E1112" s="17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  <c r="AJ1112" s="17"/>
    </row>
    <row r="1113" spans="5:36">
      <c r="E1113" s="17"/>
      <c r="F1113" s="17"/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7"/>
      <c r="AG1113" s="17"/>
      <c r="AH1113" s="17"/>
      <c r="AI1113" s="17"/>
      <c r="AJ1113" s="17"/>
    </row>
    <row r="1114" spans="5:36">
      <c r="E1114" s="17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  <c r="AH1114" s="17"/>
      <c r="AI1114" s="17"/>
      <c r="AJ1114" s="17"/>
    </row>
    <row r="1115" spans="5:36">
      <c r="E1115" s="17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  <c r="AH1115" s="17"/>
      <c r="AI1115" s="17"/>
      <c r="AJ1115" s="17"/>
    </row>
    <row r="1116" spans="5:36">
      <c r="E1116" s="17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  <c r="AH1116" s="17"/>
      <c r="AI1116" s="17"/>
      <c r="AJ1116" s="17"/>
    </row>
    <row r="1117" spans="5:36">
      <c r="E1117" s="17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  <c r="AH1117" s="17"/>
      <c r="AI1117" s="17"/>
      <c r="AJ1117" s="17"/>
    </row>
    <row r="1118" spans="5:36">
      <c r="E1118" s="17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  <c r="AJ1118" s="17"/>
    </row>
    <row r="1119" spans="5:36">
      <c r="E1119" s="17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  <c r="AJ1119" s="17"/>
    </row>
    <row r="1120" spans="5:36">
      <c r="E1120" s="17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  <c r="AJ1120" s="17"/>
    </row>
    <row r="1121" spans="5:36">
      <c r="E1121" s="17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  <c r="AJ1121" s="17"/>
    </row>
    <row r="1122" spans="5:36">
      <c r="E1122" s="17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  <c r="AJ1122" s="17"/>
    </row>
    <row r="1123" spans="5:36">
      <c r="E1123" s="17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  <c r="AJ1123" s="17"/>
    </row>
    <row r="1124" spans="5:36">
      <c r="E1124" s="17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  <c r="AH1124" s="17"/>
      <c r="AI1124" s="17"/>
      <c r="AJ1124" s="17"/>
    </row>
    <row r="1125" spans="5:36">
      <c r="E1125" s="17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  <c r="AH1125" s="17"/>
      <c r="AI1125" s="17"/>
      <c r="AJ1125" s="17"/>
    </row>
    <row r="1126" spans="5:36">
      <c r="E1126" s="17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  <c r="AJ1126" s="17"/>
    </row>
    <row r="1127" spans="5:36">
      <c r="E1127" s="17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  <c r="AJ1127" s="17"/>
    </row>
    <row r="1128" spans="5:36">
      <c r="E1128" s="17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  <c r="AJ1128" s="17"/>
    </row>
    <row r="1129" spans="5:36">
      <c r="E1129" s="17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  <c r="AJ1129" s="17"/>
    </row>
    <row r="1130" spans="5:36">
      <c r="E1130" s="17"/>
      <c r="F1130" s="17"/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  <c r="AH1130" s="17"/>
      <c r="AI1130" s="17"/>
      <c r="AJ1130" s="17"/>
    </row>
    <row r="1131" spans="5:36">
      <c r="E1131" s="17"/>
      <c r="F1131" s="17"/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  <c r="AH1131" s="17"/>
      <c r="AI1131" s="17"/>
      <c r="AJ1131" s="17"/>
    </row>
    <row r="1132" spans="5:36">
      <c r="E1132" s="17"/>
      <c r="F1132" s="17"/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7"/>
      <c r="AG1132" s="17"/>
      <c r="AH1132" s="17"/>
      <c r="AI1132" s="17"/>
      <c r="AJ1132" s="17"/>
    </row>
    <row r="1133" spans="5:36">
      <c r="E1133" s="17"/>
      <c r="F1133" s="17"/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7"/>
      <c r="AG1133" s="17"/>
      <c r="AH1133" s="17"/>
      <c r="AI1133" s="17"/>
      <c r="AJ1133" s="17"/>
    </row>
    <row r="1134" spans="5:36">
      <c r="E1134" s="17"/>
      <c r="F1134" s="17"/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7"/>
      <c r="AG1134" s="17"/>
      <c r="AH1134" s="17"/>
      <c r="AI1134" s="17"/>
      <c r="AJ1134" s="17"/>
    </row>
    <row r="1135" spans="5:36">
      <c r="E1135" s="17"/>
      <c r="F1135" s="17"/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7"/>
      <c r="AG1135" s="17"/>
      <c r="AH1135" s="17"/>
      <c r="AI1135" s="17"/>
      <c r="AJ1135" s="17"/>
    </row>
    <row r="1136" spans="5:36">
      <c r="E1136" s="17"/>
      <c r="F1136" s="17"/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7"/>
      <c r="AG1136" s="17"/>
      <c r="AH1136" s="17"/>
      <c r="AI1136" s="17"/>
      <c r="AJ1136" s="17"/>
    </row>
    <row r="1137" spans="5:36">
      <c r="E1137" s="17"/>
      <c r="F1137" s="17"/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7"/>
      <c r="AG1137" s="17"/>
      <c r="AH1137" s="17"/>
      <c r="AI1137" s="17"/>
      <c r="AJ1137" s="17"/>
    </row>
    <row r="1138" spans="5:36">
      <c r="E1138" s="17"/>
      <c r="F1138" s="17"/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7"/>
      <c r="AG1138" s="17"/>
      <c r="AH1138" s="17"/>
      <c r="AI1138" s="17"/>
      <c r="AJ1138" s="17"/>
    </row>
    <row r="1139" spans="5:36">
      <c r="E1139" s="17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  <c r="AH1139" s="17"/>
      <c r="AI1139" s="17"/>
      <c r="AJ1139" s="17"/>
    </row>
    <row r="1140" spans="5:36">
      <c r="E1140" s="17"/>
      <c r="F1140" s="17"/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7"/>
      <c r="AG1140" s="17"/>
      <c r="AH1140" s="17"/>
      <c r="AI1140" s="17"/>
      <c r="AJ1140" s="17"/>
    </row>
    <row r="1141" spans="5:36">
      <c r="E1141" s="17"/>
      <c r="F1141" s="17"/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7"/>
      <c r="AG1141" s="17"/>
      <c r="AH1141" s="17"/>
      <c r="AI1141" s="17"/>
      <c r="AJ1141" s="17"/>
    </row>
    <row r="1142" spans="5:36">
      <c r="E1142" s="17"/>
      <c r="F1142" s="17"/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7"/>
      <c r="AG1142" s="17"/>
      <c r="AH1142" s="17"/>
      <c r="AI1142" s="17"/>
      <c r="AJ1142" s="17"/>
    </row>
    <row r="1143" spans="5:36">
      <c r="E1143" s="17"/>
      <c r="F1143" s="17"/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7"/>
      <c r="AG1143" s="17"/>
      <c r="AH1143" s="17"/>
      <c r="AI1143" s="17"/>
      <c r="AJ1143" s="17"/>
    </row>
    <row r="1144" spans="5:36">
      <c r="E1144" s="17"/>
      <c r="F1144" s="17"/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7"/>
      <c r="AG1144" s="17"/>
      <c r="AH1144" s="17"/>
      <c r="AI1144" s="17"/>
      <c r="AJ1144" s="17"/>
    </row>
    <row r="1145" spans="5:36">
      <c r="E1145" s="17"/>
      <c r="F1145" s="17"/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7"/>
      <c r="AG1145" s="17"/>
      <c r="AH1145" s="17"/>
      <c r="AI1145" s="17"/>
      <c r="AJ1145" s="17"/>
    </row>
    <row r="1146" spans="5:36">
      <c r="E1146" s="17"/>
      <c r="F1146" s="17"/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7"/>
      <c r="AG1146" s="17"/>
      <c r="AH1146" s="17"/>
      <c r="AI1146" s="17"/>
      <c r="AJ1146" s="17"/>
    </row>
    <row r="1147" spans="5:36">
      <c r="E1147" s="17"/>
      <c r="F1147" s="17"/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7"/>
      <c r="AG1147" s="17"/>
      <c r="AH1147" s="17"/>
      <c r="AI1147" s="17"/>
      <c r="AJ1147" s="17"/>
    </row>
    <row r="1148" spans="5:36">
      <c r="E1148" s="17"/>
      <c r="F1148" s="17"/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7"/>
      <c r="AG1148" s="17"/>
      <c r="AH1148" s="17"/>
      <c r="AI1148" s="17"/>
      <c r="AJ1148" s="17"/>
    </row>
    <row r="1149" spans="5:36">
      <c r="E1149" s="17"/>
      <c r="F1149" s="17"/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7"/>
      <c r="AG1149" s="17"/>
      <c r="AH1149" s="17"/>
      <c r="AI1149" s="17"/>
      <c r="AJ1149" s="17"/>
    </row>
    <row r="1150" spans="5:36">
      <c r="E1150" s="17"/>
      <c r="F1150" s="17"/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7"/>
      <c r="AG1150" s="17"/>
      <c r="AH1150" s="17"/>
      <c r="AI1150" s="17"/>
      <c r="AJ1150" s="17"/>
    </row>
    <row r="1151" spans="5:36">
      <c r="E1151" s="17"/>
      <c r="F1151" s="17"/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7"/>
      <c r="AG1151" s="17"/>
      <c r="AH1151" s="17"/>
      <c r="AI1151" s="17"/>
      <c r="AJ1151" s="17"/>
    </row>
    <row r="1152" spans="5:36">
      <c r="E1152" s="17"/>
      <c r="F1152" s="17"/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7"/>
      <c r="AG1152" s="17"/>
      <c r="AH1152" s="17"/>
      <c r="AI1152" s="17"/>
      <c r="AJ1152" s="17"/>
    </row>
    <row r="1153" spans="5:36">
      <c r="E1153" s="17"/>
      <c r="F1153" s="17"/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17"/>
      <c r="AG1153" s="17"/>
      <c r="AH1153" s="17"/>
      <c r="AI1153" s="17"/>
      <c r="AJ1153" s="17"/>
    </row>
    <row r="1154" spans="5:36">
      <c r="E1154" s="17"/>
      <c r="F1154" s="17"/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17"/>
      <c r="AG1154" s="17"/>
      <c r="AH1154" s="17"/>
      <c r="AI1154" s="17"/>
      <c r="AJ1154" s="17"/>
    </row>
    <row r="1155" spans="5:36">
      <c r="E1155" s="17"/>
      <c r="F1155" s="17"/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7"/>
      <c r="AG1155" s="17"/>
      <c r="AH1155" s="17"/>
      <c r="AI1155" s="17"/>
      <c r="AJ1155" s="17"/>
    </row>
    <row r="1156" spans="5:36">
      <c r="E1156" s="17"/>
      <c r="F1156" s="17"/>
      <c r="G1156" s="17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  <c r="AF1156" s="17"/>
      <c r="AG1156" s="17"/>
      <c r="AH1156" s="17"/>
      <c r="AI1156" s="17"/>
      <c r="AJ1156" s="17"/>
    </row>
    <row r="1157" spans="5:36">
      <c r="E1157" s="17"/>
      <c r="F1157" s="17"/>
      <c r="G1157" s="17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  <c r="AF1157" s="17"/>
      <c r="AG1157" s="17"/>
      <c r="AH1157" s="17"/>
      <c r="AI1157" s="17"/>
      <c r="AJ1157" s="17"/>
    </row>
    <row r="1158" spans="5:36">
      <c r="E1158" s="17"/>
      <c r="F1158" s="17"/>
      <c r="G1158" s="17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  <c r="AF1158" s="17"/>
      <c r="AG1158" s="17"/>
      <c r="AH1158" s="17"/>
      <c r="AI1158" s="17"/>
      <c r="AJ1158" s="17"/>
    </row>
    <row r="1159" spans="5:36">
      <c r="E1159" s="17"/>
      <c r="F1159" s="17"/>
      <c r="G1159" s="17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  <c r="AF1159" s="17"/>
      <c r="AG1159" s="17"/>
      <c r="AH1159" s="17"/>
      <c r="AI1159" s="17"/>
      <c r="AJ1159" s="17"/>
    </row>
    <row r="1160" spans="5:36">
      <c r="E1160" s="17"/>
      <c r="F1160" s="17"/>
      <c r="G1160" s="17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  <c r="AF1160" s="17"/>
      <c r="AG1160" s="17"/>
      <c r="AH1160" s="17"/>
      <c r="AI1160" s="17"/>
      <c r="AJ1160" s="17"/>
    </row>
    <row r="1161" spans="5:36">
      <c r="E1161" s="17"/>
      <c r="F1161" s="17"/>
      <c r="G1161" s="17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  <c r="AF1161" s="17"/>
      <c r="AG1161" s="17"/>
      <c r="AH1161" s="17"/>
      <c r="AI1161" s="17"/>
      <c r="AJ1161" s="17"/>
    </row>
    <row r="1162" spans="5:36">
      <c r="E1162" s="17"/>
      <c r="F1162" s="17"/>
      <c r="G1162" s="17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  <c r="AF1162" s="17"/>
      <c r="AG1162" s="17"/>
      <c r="AH1162" s="17"/>
      <c r="AI1162" s="17"/>
      <c r="AJ1162" s="17"/>
    </row>
    <row r="1163" spans="5:36">
      <c r="E1163" s="17"/>
      <c r="F1163" s="17"/>
      <c r="G1163" s="17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  <c r="AF1163" s="17"/>
      <c r="AG1163" s="17"/>
      <c r="AH1163" s="17"/>
      <c r="AI1163" s="17"/>
      <c r="AJ1163" s="17"/>
    </row>
    <row r="1164" spans="5:36">
      <c r="E1164" s="17"/>
      <c r="F1164" s="17"/>
      <c r="G1164" s="17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  <c r="AF1164" s="17"/>
      <c r="AG1164" s="17"/>
      <c r="AH1164" s="17"/>
      <c r="AI1164" s="17"/>
      <c r="AJ1164" s="17"/>
    </row>
    <row r="1165" spans="5:36">
      <c r="E1165" s="17"/>
      <c r="F1165" s="17"/>
      <c r="G1165" s="17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  <c r="AF1165" s="17"/>
      <c r="AG1165" s="17"/>
      <c r="AH1165" s="17"/>
      <c r="AI1165" s="17"/>
      <c r="AJ1165" s="17"/>
    </row>
    <row r="1166" spans="5:36">
      <c r="E1166" s="17"/>
      <c r="F1166" s="17"/>
      <c r="G1166" s="17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  <c r="AF1166" s="17"/>
      <c r="AG1166" s="17"/>
      <c r="AH1166" s="17"/>
      <c r="AI1166" s="17"/>
      <c r="AJ1166" s="17"/>
    </row>
    <row r="1167" spans="5:36">
      <c r="E1167" s="17"/>
      <c r="F1167" s="17"/>
      <c r="G1167" s="17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  <c r="AF1167" s="17"/>
      <c r="AG1167" s="17"/>
      <c r="AH1167" s="17"/>
      <c r="AI1167" s="17"/>
      <c r="AJ1167" s="17"/>
    </row>
    <row r="1168" spans="5:36">
      <c r="E1168" s="17"/>
      <c r="F1168" s="17"/>
      <c r="G1168" s="17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  <c r="AF1168" s="17"/>
      <c r="AG1168" s="17"/>
      <c r="AH1168" s="17"/>
      <c r="AI1168" s="17"/>
      <c r="AJ1168" s="17"/>
    </row>
    <row r="1169" spans="5:36">
      <c r="E1169" s="17"/>
      <c r="F1169" s="17"/>
      <c r="G1169" s="17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  <c r="AF1169" s="17"/>
      <c r="AG1169" s="17"/>
      <c r="AH1169" s="17"/>
      <c r="AI1169" s="17"/>
      <c r="AJ1169" s="17"/>
    </row>
    <row r="1170" spans="5:36">
      <c r="E1170" s="17"/>
      <c r="F1170" s="17"/>
      <c r="G1170" s="17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17"/>
      <c r="AG1170" s="17"/>
      <c r="AH1170" s="17"/>
      <c r="AI1170" s="17"/>
      <c r="AJ1170" s="17"/>
    </row>
    <row r="1171" spans="5:36">
      <c r="E1171" s="17"/>
      <c r="F1171" s="17"/>
      <c r="G1171" s="17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  <c r="AF1171" s="17"/>
      <c r="AG1171" s="17"/>
      <c r="AH1171" s="17"/>
      <c r="AI1171" s="17"/>
      <c r="AJ1171" s="17"/>
    </row>
    <row r="1172" spans="5:36">
      <c r="E1172" s="17"/>
      <c r="F1172" s="17"/>
      <c r="G1172" s="17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  <c r="AF1172" s="17"/>
      <c r="AG1172" s="17"/>
      <c r="AH1172" s="17"/>
      <c r="AI1172" s="17"/>
      <c r="AJ1172" s="17"/>
    </row>
    <row r="1173" spans="5:36">
      <c r="E1173" s="17"/>
      <c r="F1173" s="17"/>
      <c r="G1173" s="17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  <c r="AF1173" s="17"/>
      <c r="AG1173" s="17"/>
      <c r="AH1173" s="17"/>
      <c r="AI1173" s="17"/>
      <c r="AJ1173" s="17"/>
    </row>
    <row r="1174" spans="5:36">
      <c r="E1174" s="17"/>
      <c r="F1174" s="17"/>
      <c r="G1174" s="17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  <c r="AF1174" s="17"/>
      <c r="AG1174" s="17"/>
      <c r="AH1174" s="17"/>
      <c r="AI1174" s="17"/>
      <c r="AJ1174" s="17"/>
    </row>
    <row r="1175" spans="5:36">
      <c r="E1175" s="17"/>
      <c r="F1175" s="17"/>
      <c r="G1175" s="17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  <c r="AF1175" s="17"/>
      <c r="AG1175" s="17"/>
      <c r="AH1175" s="17"/>
      <c r="AI1175" s="17"/>
      <c r="AJ1175" s="17"/>
    </row>
    <row r="1176" spans="5:36">
      <c r="E1176" s="17"/>
      <c r="F1176" s="17"/>
      <c r="G1176" s="17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  <c r="AF1176" s="17"/>
      <c r="AG1176" s="17"/>
      <c r="AH1176" s="17"/>
      <c r="AI1176" s="17"/>
      <c r="AJ1176" s="17"/>
    </row>
    <row r="1177" spans="5:36">
      <c r="E1177" s="17"/>
      <c r="F1177" s="17"/>
      <c r="G1177" s="17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17"/>
      <c r="AG1177" s="17"/>
      <c r="AH1177" s="17"/>
      <c r="AI1177" s="17"/>
      <c r="AJ1177" s="17"/>
    </row>
    <row r="1178" spans="5:36">
      <c r="E1178" s="17"/>
      <c r="F1178" s="17"/>
      <c r="G1178" s="17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  <c r="AF1178" s="17"/>
      <c r="AG1178" s="17"/>
      <c r="AH1178" s="17"/>
      <c r="AI1178" s="17"/>
      <c r="AJ1178" s="17"/>
    </row>
    <row r="1179" spans="5:36">
      <c r="E1179" s="17"/>
      <c r="F1179" s="17"/>
      <c r="G1179" s="17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  <c r="AF1179" s="17"/>
      <c r="AG1179" s="17"/>
      <c r="AH1179" s="17"/>
      <c r="AI1179" s="17"/>
      <c r="AJ1179" s="17"/>
    </row>
    <row r="1180" spans="5:36">
      <c r="E1180" s="17"/>
      <c r="F1180" s="17"/>
      <c r="G1180" s="17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  <c r="AF1180" s="17"/>
      <c r="AG1180" s="17"/>
      <c r="AH1180" s="17"/>
      <c r="AI1180" s="17"/>
      <c r="AJ1180" s="17"/>
    </row>
    <row r="1181" spans="5:36">
      <c r="E1181" s="17"/>
      <c r="F1181" s="17"/>
      <c r="G1181" s="17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  <c r="AF1181" s="17"/>
      <c r="AG1181" s="17"/>
      <c r="AH1181" s="17"/>
      <c r="AI1181" s="17"/>
      <c r="AJ1181" s="17"/>
    </row>
    <row r="1182" spans="5:36">
      <c r="E1182" s="17"/>
      <c r="F1182" s="17"/>
      <c r="G1182" s="17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  <c r="AF1182" s="17"/>
      <c r="AG1182" s="17"/>
      <c r="AH1182" s="17"/>
      <c r="AI1182" s="17"/>
      <c r="AJ1182" s="17"/>
    </row>
    <row r="1183" spans="5:36">
      <c r="E1183" s="17"/>
      <c r="F1183" s="17"/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  <c r="AF1183" s="17"/>
      <c r="AG1183" s="17"/>
      <c r="AH1183" s="17"/>
      <c r="AI1183" s="17"/>
      <c r="AJ1183" s="17"/>
    </row>
    <row r="1184" spans="5:36">
      <c r="E1184" s="17"/>
      <c r="F1184" s="17"/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  <c r="AF1184" s="17"/>
      <c r="AG1184" s="17"/>
      <c r="AH1184" s="17"/>
      <c r="AI1184" s="17"/>
      <c r="AJ1184" s="17"/>
    </row>
    <row r="1185" spans="5:36">
      <c r="E1185" s="17"/>
      <c r="F1185" s="17"/>
      <c r="G1185" s="17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  <c r="AF1185" s="17"/>
      <c r="AG1185" s="17"/>
      <c r="AH1185" s="17"/>
      <c r="AI1185" s="17"/>
      <c r="AJ1185" s="17"/>
    </row>
    <row r="1186" spans="5:36">
      <c r="E1186" s="17"/>
      <c r="F1186" s="17"/>
      <c r="G1186" s="17"/>
      <c r="H1186" s="17"/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  <c r="AE1186" s="17"/>
      <c r="AF1186" s="17"/>
      <c r="AG1186" s="17"/>
      <c r="AH1186" s="17"/>
      <c r="AI1186" s="17"/>
      <c r="AJ1186" s="17"/>
    </row>
    <row r="1187" spans="5:36">
      <c r="E1187" s="17"/>
      <c r="F1187" s="17"/>
      <c r="G1187" s="17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  <c r="AE1187" s="17"/>
      <c r="AF1187" s="17"/>
      <c r="AG1187" s="17"/>
      <c r="AH1187" s="17"/>
      <c r="AI1187" s="17"/>
      <c r="AJ1187" s="17"/>
    </row>
    <row r="1188" spans="5:36">
      <c r="E1188" s="17"/>
      <c r="F1188" s="17"/>
      <c r="G1188" s="17"/>
      <c r="H1188" s="17"/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  <c r="AE1188" s="17"/>
      <c r="AF1188" s="17"/>
      <c r="AG1188" s="17"/>
      <c r="AH1188" s="17"/>
      <c r="AI1188" s="17"/>
      <c r="AJ1188" s="17"/>
    </row>
    <row r="1189" spans="5:36">
      <c r="E1189" s="17"/>
      <c r="F1189" s="17"/>
      <c r="G1189" s="17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  <c r="AE1189" s="17"/>
      <c r="AF1189" s="17"/>
      <c r="AG1189" s="17"/>
      <c r="AH1189" s="17"/>
      <c r="AI1189" s="17"/>
      <c r="AJ1189" s="17"/>
    </row>
    <row r="1190" spans="5:36">
      <c r="E1190" s="17"/>
      <c r="F1190" s="17"/>
      <c r="G1190" s="17"/>
      <c r="H1190" s="17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  <c r="AE1190" s="17"/>
      <c r="AF1190" s="17"/>
      <c r="AG1190" s="17"/>
      <c r="AH1190" s="17"/>
      <c r="AI1190" s="17"/>
      <c r="AJ1190" s="17"/>
    </row>
    <row r="1191" spans="5:36">
      <c r="E1191" s="17"/>
      <c r="F1191" s="17"/>
      <c r="G1191" s="17"/>
      <c r="H1191" s="17"/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  <c r="AE1191" s="17"/>
      <c r="AF1191" s="17"/>
      <c r="AG1191" s="17"/>
      <c r="AH1191" s="17"/>
      <c r="AI1191" s="17"/>
      <c r="AJ1191" s="17"/>
    </row>
    <row r="1192" spans="5:36">
      <c r="E1192" s="17"/>
      <c r="F1192" s="17"/>
      <c r="G1192" s="17"/>
      <c r="H1192" s="17"/>
      <c r="I1192" s="17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  <c r="AE1192" s="17"/>
      <c r="AF1192" s="17"/>
      <c r="AG1192" s="17"/>
      <c r="AH1192" s="17"/>
      <c r="AI1192" s="17"/>
      <c r="AJ1192" s="17"/>
    </row>
    <row r="1193" spans="5:36">
      <c r="E1193" s="17"/>
      <c r="F1193" s="17"/>
      <c r="G1193" s="17"/>
      <c r="H1193" s="17"/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  <c r="AE1193" s="17"/>
      <c r="AF1193" s="17"/>
      <c r="AG1193" s="17"/>
      <c r="AH1193" s="17"/>
      <c r="AI1193" s="17"/>
      <c r="AJ1193" s="17"/>
    </row>
    <row r="1194" spans="5:36">
      <c r="E1194" s="17"/>
      <c r="F1194" s="17"/>
      <c r="G1194" s="17"/>
      <c r="H1194" s="17"/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  <c r="AE1194" s="17"/>
      <c r="AF1194" s="17"/>
      <c r="AG1194" s="17"/>
      <c r="AH1194" s="17"/>
      <c r="AI1194" s="17"/>
      <c r="AJ1194" s="17"/>
    </row>
    <row r="1195" spans="5:36">
      <c r="E1195" s="17"/>
      <c r="F1195" s="17"/>
      <c r="G1195" s="17"/>
      <c r="H1195" s="17"/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  <c r="AE1195" s="17"/>
      <c r="AF1195" s="17"/>
      <c r="AG1195" s="17"/>
      <c r="AH1195" s="17"/>
      <c r="AI1195" s="17"/>
      <c r="AJ1195" s="17"/>
    </row>
    <row r="1196" spans="5:36">
      <c r="E1196" s="17"/>
      <c r="F1196" s="17"/>
      <c r="G1196" s="17"/>
      <c r="H1196" s="17"/>
      <c r="I1196" s="17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  <c r="AE1196" s="17"/>
      <c r="AF1196" s="17"/>
      <c r="AG1196" s="17"/>
      <c r="AH1196" s="17"/>
      <c r="AI1196" s="17"/>
      <c r="AJ1196" s="17"/>
    </row>
    <row r="1197" spans="5:36">
      <c r="E1197" s="17"/>
      <c r="F1197" s="17"/>
      <c r="G1197" s="17"/>
      <c r="H1197" s="17"/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  <c r="AE1197" s="17"/>
      <c r="AF1197" s="17"/>
      <c r="AG1197" s="17"/>
      <c r="AH1197" s="17"/>
      <c r="AI1197" s="17"/>
      <c r="AJ1197" s="17"/>
    </row>
    <row r="1198" spans="5:36">
      <c r="E1198" s="17"/>
      <c r="F1198" s="17"/>
      <c r="G1198" s="17"/>
      <c r="H1198" s="17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  <c r="AE1198" s="17"/>
      <c r="AF1198" s="17"/>
      <c r="AG1198" s="17"/>
      <c r="AH1198" s="17"/>
      <c r="AI1198" s="17"/>
      <c r="AJ1198" s="17"/>
    </row>
    <row r="1199" spans="5:36">
      <c r="E1199" s="17"/>
      <c r="F1199" s="17"/>
      <c r="G1199" s="17"/>
      <c r="H1199" s="17"/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  <c r="AE1199" s="17"/>
      <c r="AF1199" s="17"/>
      <c r="AG1199" s="17"/>
      <c r="AH1199" s="17"/>
      <c r="AI1199" s="17"/>
      <c r="AJ1199" s="17"/>
    </row>
    <row r="1200" spans="5:36">
      <c r="E1200" s="17"/>
      <c r="F1200" s="17"/>
      <c r="G1200" s="17"/>
      <c r="H1200" s="17"/>
      <c r="I1200" s="17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  <c r="AE1200" s="17"/>
      <c r="AF1200" s="17"/>
      <c r="AG1200" s="17"/>
      <c r="AH1200" s="17"/>
      <c r="AI1200" s="17"/>
      <c r="AJ1200" s="17"/>
    </row>
    <row r="1201" spans="5:36">
      <c r="E1201" s="17"/>
      <c r="F1201" s="17"/>
      <c r="G1201" s="17"/>
      <c r="H1201" s="17"/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  <c r="AE1201" s="17"/>
      <c r="AF1201" s="17"/>
      <c r="AG1201" s="17"/>
      <c r="AH1201" s="17"/>
      <c r="AI1201" s="17"/>
      <c r="AJ1201" s="17"/>
    </row>
    <row r="1202" spans="5:36">
      <c r="E1202" s="17"/>
      <c r="F1202" s="17"/>
      <c r="G1202" s="17"/>
      <c r="H1202" s="17"/>
      <c r="I1202" s="17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  <c r="AE1202" s="17"/>
      <c r="AF1202" s="17"/>
      <c r="AG1202" s="17"/>
      <c r="AH1202" s="17"/>
      <c r="AI1202" s="17"/>
      <c r="AJ1202" s="17"/>
    </row>
    <row r="1203" spans="5:36">
      <c r="E1203" s="17"/>
      <c r="F1203" s="17"/>
      <c r="G1203" s="17"/>
      <c r="H1203" s="17"/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  <c r="AE1203" s="17"/>
      <c r="AF1203" s="17"/>
      <c r="AG1203" s="17"/>
      <c r="AH1203" s="17"/>
      <c r="AI1203" s="17"/>
      <c r="AJ1203" s="17"/>
    </row>
    <row r="1204" spans="5:36">
      <c r="E1204" s="17"/>
      <c r="F1204" s="17"/>
      <c r="G1204" s="17"/>
      <c r="H1204" s="17"/>
      <c r="I1204" s="17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  <c r="AE1204" s="17"/>
      <c r="AF1204" s="17"/>
      <c r="AG1204" s="17"/>
      <c r="AH1204" s="17"/>
      <c r="AI1204" s="17"/>
      <c r="AJ1204" s="17"/>
    </row>
    <row r="1205" spans="5:36">
      <c r="E1205" s="17"/>
      <c r="F1205" s="17"/>
      <c r="G1205" s="17"/>
      <c r="H1205" s="17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  <c r="AE1205" s="17"/>
      <c r="AF1205" s="17"/>
      <c r="AG1205" s="17"/>
      <c r="AH1205" s="17"/>
      <c r="AI1205" s="17"/>
      <c r="AJ1205" s="17"/>
    </row>
    <row r="1206" spans="5:36">
      <c r="E1206" s="17"/>
      <c r="F1206" s="17"/>
      <c r="G1206" s="17"/>
      <c r="H1206" s="17"/>
      <c r="I1206" s="17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  <c r="AE1206" s="17"/>
      <c r="AF1206" s="17"/>
      <c r="AG1206" s="17"/>
      <c r="AH1206" s="17"/>
      <c r="AI1206" s="17"/>
      <c r="AJ1206" s="17"/>
    </row>
    <row r="1207" spans="5:36">
      <c r="E1207" s="17"/>
      <c r="F1207" s="17"/>
      <c r="G1207" s="17"/>
      <c r="H1207" s="17"/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  <c r="AE1207" s="17"/>
      <c r="AF1207" s="17"/>
      <c r="AG1207" s="17"/>
      <c r="AH1207" s="17"/>
      <c r="AI1207" s="17"/>
      <c r="AJ1207" s="17"/>
    </row>
    <row r="1208" spans="5:36">
      <c r="E1208" s="17"/>
      <c r="F1208" s="17"/>
      <c r="G1208" s="17"/>
      <c r="H1208" s="17"/>
      <c r="I1208" s="17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  <c r="AE1208" s="17"/>
      <c r="AF1208" s="17"/>
      <c r="AG1208" s="17"/>
      <c r="AH1208" s="17"/>
      <c r="AI1208" s="17"/>
      <c r="AJ1208" s="17"/>
    </row>
    <row r="1209" spans="5:36">
      <c r="E1209" s="17"/>
      <c r="F1209" s="17"/>
      <c r="G1209" s="17"/>
      <c r="H1209" s="17"/>
      <c r="I1209" s="17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  <c r="AE1209" s="17"/>
      <c r="AF1209" s="17"/>
      <c r="AG1209" s="17"/>
      <c r="AH1209" s="17"/>
      <c r="AI1209" s="17"/>
      <c r="AJ1209" s="17"/>
    </row>
    <row r="1210" spans="5:36">
      <c r="E1210" s="17"/>
      <c r="F1210" s="17"/>
      <c r="G1210" s="17"/>
      <c r="H1210" s="17"/>
      <c r="I1210" s="17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  <c r="AE1210" s="17"/>
      <c r="AF1210" s="17"/>
      <c r="AG1210" s="17"/>
      <c r="AH1210" s="17"/>
      <c r="AI1210" s="17"/>
      <c r="AJ1210" s="17"/>
    </row>
    <row r="1211" spans="5:36">
      <c r="E1211" s="17"/>
      <c r="F1211" s="17"/>
      <c r="G1211" s="17"/>
      <c r="H1211" s="17"/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  <c r="AE1211" s="17"/>
      <c r="AF1211" s="17"/>
      <c r="AG1211" s="17"/>
      <c r="AH1211" s="17"/>
      <c r="AI1211" s="17"/>
      <c r="AJ1211" s="17"/>
    </row>
    <row r="1212" spans="5:36">
      <c r="E1212" s="17"/>
      <c r="F1212" s="17"/>
      <c r="G1212" s="17"/>
      <c r="H1212" s="17"/>
      <c r="I1212" s="17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  <c r="AE1212" s="17"/>
      <c r="AF1212" s="17"/>
      <c r="AG1212" s="17"/>
      <c r="AH1212" s="17"/>
      <c r="AI1212" s="17"/>
      <c r="AJ1212" s="17"/>
    </row>
    <row r="1213" spans="5:36">
      <c r="E1213" s="17"/>
      <c r="F1213" s="17"/>
      <c r="G1213" s="17"/>
      <c r="H1213" s="17"/>
      <c r="I1213" s="17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  <c r="AE1213" s="17"/>
      <c r="AF1213" s="17"/>
      <c r="AG1213" s="17"/>
      <c r="AH1213" s="17"/>
      <c r="AI1213" s="17"/>
      <c r="AJ1213" s="17"/>
    </row>
    <row r="1214" spans="5:36">
      <c r="E1214" s="17"/>
      <c r="F1214" s="17"/>
      <c r="G1214" s="17"/>
      <c r="H1214" s="17"/>
      <c r="I1214" s="17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  <c r="AE1214" s="17"/>
      <c r="AF1214" s="17"/>
      <c r="AG1214" s="17"/>
      <c r="AH1214" s="17"/>
      <c r="AI1214" s="17"/>
      <c r="AJ1214" s="17"/>
    </row>
    <row r="1215" spans="5:36">
      <c r="E1215" s="17"/>
      <c r="F1215" s="17"/>
      <c r="G1215" s="17"/>
      <c r="H1215" s="17"/>
      <c r="I1215" s="17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  <c r="AE1215" s="17"/>
      <c r="AF1215" s="17"/>
      <c r="AG1215" s="17"/>
      <c r="AH1215" s="17"/>
      <c r="AI1215" s="17"/>
      <c r="AJ1215" s="17"/>
    </row>
    <row r="1216" spans="5:36">
      <c r="E1216" s="17"/>
      <c r="F1216" s="17"/>
      <c r="G1216" s="17"/>
      <c r="H1216" s="17"/>
      <c r="I1216" s="17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  <c r="AE1216" s="17"/>
      <c r="AF1216" s="17"/>
      <c r="AG1216" s="17"/>
      <c r="AH1216" s="17"/>
      <c r="AI1216" s="17"/>
      <c r="AJ1216" s="17"/>
    </row>
    <row r="1217" spans="5:36">
      <c r="E1217" s="17"/>
      <c r="F1217" s="17"/>
      <c r="G1217" s="17"/>
      <c r="H1217" s="17"/>
      <c r="I1217" s="17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  <c r="AE1217" s="17"/>
      <c r="AF1217" s="17"/>
      <c r="AG1217" s="17"/>
      <c r="AH1217" s="17"/>
      <c r="AI1217" s="17"/>
      <c r="AJ1217" s="17"/>
    </row>
    <row r="1218" spans="5:36">
      <c r="E1218" s="17"/>
      <c r="F1218" s="17"/>
      <c r="G1218" s="17"/>
      <c r="H1218" s="17"/>
      <c r="I1218" s="17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  <c r="AE1218" s="17"/>
      <c r="AF1218" s="17"/>
      <c r="AG1218" s="17"/>
      <c r="AH1218" s="17"/>
      <c r="AI1218" s="17"/>
      <c r="AJ1218" s="17"/>
    </row>
    <row r="1219" spans="5:36">
      <c r="E1219" s="17"/>
      <c r="F1219" s="17"/>
      <c r="G1219" s="17"/>
      <c r="H1219" s="17"/>
      <c r="I1219" s="17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  <c r="AE1219" s="17"/>
      <c r="AF1219" s="17"/>
      <c r="AG1219" s="17"/>
      <c r="AH1219" s="17"/>
      <c r="AI1219" s="17"/>
      <c r="AJ1219" s="17"/>
    </row>
    <row r="1220" spans="5:36">
      <c r="E1220" s="17"/>
      <c r="F1220" s="17"/>
      <c r="G1220" s="17"/>
      <c r="H1220" s="17"/>
      <c r="I1220" s="17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  <c r="AE1220" s="17"/>
      <c r="AF1220" s="17"/>
      <c r="AG1220" s="17"/>
      <c r="AH1220" s="17"/>
      <c r="AI1220" s="17"/>
      <c r="AJ1220" s="17"/>
    </row>
    <row r="1221" spans="5:36">
      <c r="E1221" s="17"/>
      <c r="F1221" s="17"/>
      <c r="G1221" s="17"/>
      <c r="H1221" s="17"/>
      <c r="I1221" s="17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  <c r="AE1221" s="17"/>
      <c r="AF1221" s="17"/>
      <c r="AG1221" s="17"/>
      <c r="AH1221" s="17"/>
      <c r="AI1221" s="17"/>
      <c r="AJ1221" s="17"/>
    </row>
    <row r="1222" spans="5:36">
      <c r="E1222" s="17"/>
      <c r="F1222" s="17"/>
      <c r="G1222" s="17"/>
      <c r="H1222" s="17"/>
      <c r="I1222" s="17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  <c r="AE1222" s="17"/>
      <c r="AF1222" s="17"/>
      <c r="AG1222" s="17"/>
      <c r="AH1222" s="17"/>
      <c r="AI1222" s="17"/>
      <c r="AJ1222" s="17"/>
    </row>
    <row r="1223" spans="5:36">
      <c r="E1223" s="17"/>
      <c r="F1223" s="17"/>
      <c r="G1223" s="17"/>
      <c r="H1223" s="17"/>
      <c r="I1223" s="17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  <c r="AE1223" s="17"/>
      <c r="AF1223" s="17"/>
      <c r="AG1223" s="17"/>
      <c r="AH1223" s="17"/>
      <c r="AI1223" s="17"/>
      <c r="AJ1223" s="17"/>
    </row>
    <row r="1224" spans="5:36">
      <c r="E1224" s="17"/>
      <c r="F1224" s="17"/>
      <c r="G1224" s="17"/>
      <c r="H1224" s="17"/>
      <c r="I1224" s="17"/>
      <c r="J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  <c r="AE1224" s="17"/>
      <c r="AF1224" s="17"/>
      <c r="AG1224" s="17"/>
      <c r="AH1224" s="17"/>
      <c r="AI1224" s="17"/>
      <c r="AJ1224" s="17"/>
    </row>
    <row r="1225" spans="5:36">
      <c r="E1225" s="17"/>
      <c r="F1225" s="17"/>
      <c r="G1225" s="17"/>
      <c r="H1225" s="17"/>
      <c r="I1225" s="17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  <c r="AE1225" s="17"/>
      <c r="AF1225" s="17"/>
      <c r="AG1225" s="17"/>
      <c r="AH1225" s="17"/>
      <c r="AI1225" s="17"/>
      <c r="AJ1225" s="17"/>
    </row>
    <row r="1226" spans="5:36">
      <c r="E1226" s="17"/>
      <c r="F1226" s="17"/>
      <c r="G1226" s="17"/>
      <c r="H1226" s="17"/>
      <c r="I1226" s="17"/>
      <c r="J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  <c r="AE1226" s="17"/>
      <c r="AF1226" s="17"/>
      <c r="AG1226" s="17"/>
      <c r="AH1226" s="17"/>
      <c r="AI1226" s="17"/>
      <c r="AJ1226" s="17"/>
    </row>
    <row r="1227" spans="5:36">
      <c r="E1227" s="17"/>
      <c r="F1227" s="17"/>
      <c r="G1227" s="17"/>
      <c r="H1227" s="17"/>
      <c r="I1227" s="17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  <c r="AE1227" s="17"/>
      <c r="AF1227" s="17"/>
      <c r="AG1227" s="17"/>
      <c r="AH1227" s="17"/>
      <c r="AI1227" s="17"/>
      <c r="AJ1227" s="17"/>
    </row>
    <row r="1228" spans="5:36">
      <c r="E1228" s="17"/>
      <c r="F1228" s="17"/>
      <c r="G1228" s="17"/>
      <c r="H1228" s="17"/>
      <c r="I1228" s="17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  <c r="AE1228" s="17"/>
      <c r="AF1228" s="17"/>
      <c r="AG1228" s="17"/>
      <c r="AH1228" s="17"/>
      <c r="AI1228" s="17"/>
      <c r="AJ1228" s="17"/>
    </row>
    <row r="1229" spans="5:36">
      <c r="E1229" s="17"/>
      <c r="F1229" s="17"/>
      <c r="G1229" s="17"/>
      <c r="H1229" s="17"/>
      <c r="I1229" s="17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  <c r="AE1229" s="17"/>
      <c r="AF1229" s="17"/>
      <c r="AG1229" s="17"/>
      <c r="AH1229" s="17"/>
      <c r="AI1229" s="17"/>
      <c r="AJ1229" s="17"/>
    </row>
    <row r="1230" spans="5:36">
      <c r="E1230" s="17"/>
      <c r="F1230" s="17"/>
      <c r="G1230" s="17"/>
      <c r="H1230" s="17"/>
      <c r="I1230" s="17"/>
      <c r="J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  <c r="AE1230" s="17"/>
      <c r="AF1230" s="17"/>
      <c r="AG1230" s="17"/>
      <c r="AH1230" s="17"/>
      <c r="AI1230" s="17"/>
      <c r="AJ1230" s="17"/>
    </row>
    <row r="1231" spans="5:36">
      <c r="E1231" s="17"/>
      <c r="F1231" s="17"/>
      <c r="G1231" s="17"/>
      <c r="H1231" s="17"/>
      <c r="I1231" s="17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  <c r="AE1231" s="17"/>
      <c r="AF1231" s="17"/>
      <c r="AG1231" s="17"/>
      <c r="AH1231" s="17"/>
      <c r="AI1231" s="17"/>
      <c r="AJ1231" s="17"/>
    </row>
    <row r="1232" spans="5:36">
      <c r="E1232" s="17"/>
      <c r="F1232" s="17"/>
      <c r="G1232" s="17"/>
      <c r="H1232" s="17"/>
      <c r="I1232" s="17"/>
      <c r="J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  <c r="AC1232" s="17"/>
      <c r="AD1232" s="17"/>
      <c r="AE1232" s="17"/>
      <c r="AF1232" s="17"/>
      <c r="AG1232" s="17"/>
      <c r="AH1232" s="17"/>
      <c r="AI1232" s="17"/>
      <c r="AJ1232" s="17"/>
    </row>
    <row r="1233" spans="5:36">
      <c r="E1233" s="17"/>
      <c r="F1233" s="17"/>
      <c r="G1233" s="17"/>
      <c r="H1233" s="17"/>
      <c r="I1233" s="17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  <c r="AC1233" s="17"/>
      <c r="AD1233" s="17"/>
      <c r="AE1233" s="17"/>
      <c r="AF1233" s="17"/>
      <c r="AG1233" s="17"/>
      <c r="AH1233" s="17"/>
      <c r="AI1233" s="17"/>
      <c r="AJ1233" s="17"/>
    </row>
    <row r="1234" spans="5:36">
      <c r="E1234" s="17"/>
      <c r="F1234" s="17"/>
      <c r="G1234" s="17"/>
      <c r="H1234" s="17"/>
      <c r="I1234" s="17"/>
      <c r="J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  <c r="AC1234" s="17"/>
      <c r="AD1234" s="17"/>
      <c r="AE1234" s="17"/>
      <c r="AF1234" s="17"/>
      <c r="AG1234" s="17"/>
      <c r="AH1234" s="17"/>
      <c r="AI1234" s="17"/>
      <c r="AJ1234" s="17"/>
    </row>
    <row r="1235" spans="5:36">
      <c r="E1235" s="17"/>
      <c r="F1235" s="17"/>
      <c r="G1235" s="17"/>
      <c r="H1235" s="17"/>
      <c r="I1235" s="17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  <c r="AC1235" s="17"/>
      <c r="AD1235" s="17"/>
      <c r="AE1235" s="17"/>
      <c r="AF1235" s="17"/>
      <c r="AG1235" s="17"/>
      <c r="AH1235" s="17"/>
      <c r="AI1235" s="17"/>
      <c r="AJ1235" s="17"/>
    </row>
    <row r="1236" spans="5:36">
      <c r="E1236" s="17"/>
      <c r="F1236" s="17"/>
      <c r="G1236" s="17"/>
      <c r="H1236" s="17"/>
      <c r="I1236" s="17"/>
      <c r="J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  <c r="AC1236" s="17"/>
      <c r="AD1236" s="17"/>
      <c r="AE1236" s="17"/>
      <c r="AF1236" s="17"/>
      <c r="AG1236" s="17"/>
      <c r="AH1236" s="17"/>
      <c r="AI1236" s="17"/>
      <c r="AJ1236" s="17"/>
    </row>
    <row r="1237" spans="5:36">
      <c r="E1237" s="17"/>
      <c r="F1237" s="17"/>
      <c r="G1237" s="17"/>
      <c r="H1237" s="17"/>
      <c r="I1237" s="17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  <c r="AC1237" s="17"/>
      <c r="AD1237" s="17"/>
      <c r="AE1237" s="17"/>
      <c r="AF1237" s="17"/>
      <c r="AG1237" s="17"/>
      <c r="AH1237" s="17"/>
      <c r="AI1237" s="17"/>
      <c r="AJ1237" s="17"/>
    </row>
    <row r="1238" spans="5:36">
      <c r="E1238" s="17"/>
      <c r="F1238" s="17"/>
      <c r="G1238" s="17"/>
      <c r="H1238" s="17"/>
      <c r="I1238" s="17"/>
      <c r="J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  <c r="AC1238" s="17"/>
      <c r="AD1238" s="17"/>
      <c r="AE1238" s="17"/>
      <c r="AF1238" s="17"/>
      <c r="AG1238" s="17"/>
      <c r="AH1238" s="17"/>
      <c r="AI1238" s="17"/>
      <c r="AJ1238" s="17"/>
    </row>
    <row r="1239" spans="5:36">
      <c r="E1239" s="17"/>
      <c r="F1239" s="17"/>
      <c r="G1239" s="17"/>
      <c r="H1239" s="17"/>
      <c r="I1239" s="17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  <c r="AC1239" s="17"/>
      <c r="AD1239" s="17"/>
      <c r="AE1239" s="17"/>
      <c r="AF1239" s="17"/>
      <c r="AG1239" s="17"/>
      <c r="AH1239" s="17"/>
      <c r="AI1239" s="17"/>
      <c r="AJ1239" s="17"/>
    </row>
    <row r="1240" spans="5:36">
      <c r="E1240" s="17"/>
      <c r="F1240" s="17"/>
      <c r="G1240" s="17"/>
      <c r="H1240" s="17"/>
      <c r="I1240" s="17"/>
      <c r="J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  <c r="AC1240" s="17"/>
      <c r="AD1240" s="17"/>
      <c r="AE1240" s="17"/>
      <c r="AF1240" s="17"/>
      <c r="AG1240" s="17"/>
      <c r="AH1240" s="17"/>
      <c r="AI1240" s="17"/>
      <c r="AJ1240" s="17"/>
    </row>
    <row r="1241" spans="5:36">
      <c r="E1241" s="17"/>
      <c r="F1241" s="17"/>
      <c r="G1241" s="17"/>
      <c r="H1241" s="17"/>
      <c r="I1241" s="17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  <c r="AC1241" s="17"/>
      <c r="AD1241" s="17"/>
      <c r="AE1241" s="17"/>
      <c r="AF1241" s="17"/>
      <c r="AG1241" s="17"/>
      <c r="AH1241" s="17"/>
      <c r="AI1241" s="17"/>
      <c r="AJ1241" s="17"/>
    </row>
    <row r="1242" spans="5:36">
      <c r="E1242" s="17"/>
      <c r="F1242" s="17"/>
      <c r="G1242" s="17"/>
      <c r="H1242" s="17"/>
      <c r="I1242" s="17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  <c r="AC1242" s="17"/>
      <c r="AD1242" s="17"/>
      <c r="AE1242" s="17"/>
      <c r="AF1242" s="17"/>
      <c r="AG1242" s="17"/>
      <c r="AH1242" s="17"/>
      <c r="AI1242" s="17"/>
      <c r="AJ1242" s="17"/>
    </row>
    <row r="1243" spans="5:36">
      <c r="E1243" s="17"/>
      <c r="F1243" s="17"/>
      <c r="G1243" s="17"/>
      <c r="H1243" s="17"/>
      <c r="I1243" s="17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  <c r="AC1243" s="17"/>
      <c r="AD1243" s="17"/>
      <c r="AE1243" s="17"/>
      <c r="AF1243" s="17"/>
      <c r="AG1243" s="17"/>
      <c r="AH1243" s="17"/>
      <c r="AI1243" s="17"/>
      <c r="AJ1243" s="17"/>
    </row>
    <row r="1244" spans="5:36">
      <c r="E1244" s="17"/>
      <c r="F1244" s="17"/>
      <c r="G1244" s="17"/>
      <c r="H1244" s="17"/>
      <c r="I1244" s="17"/>
      <c r="J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  <c r="AC1244" s="17"/>
      <c r="AD1244" s="17"/>
      <c r="AE1244" s="17"/>
      <c r="AF1244" s="17"/>
      <c r="AG1244" s="17"/>
      <c r="AH1244" s="17"/>
      <c r="AI1244" s="17"/>
      <c r="AJ1244" s="17"/>
    </row>
    <row r="1245" spans="5:36">
      <c r="E1245" s="17"/>
      <c r="F1245" s="17"/>
      <c r="G1245" s="17"/>
      <c r="H1245" s="17"/>
      <c r="I1245" s="17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  <c r="AC1245" s="17"/>
      <c r="AD1245" s="17"/>
      <c r="AE1245" s="17"/>
      <c r="AF1245" s="17"/>
      <c r="AG1245" s="17"/>
      <c r="AH1245" s="17"/>
      <c r="AI1245" s="17"/>
      <c r="AJ1245" s="17"/>
    </row>
    <row r="1246" spans="5:36">
      <c r="E1246" s="17"/>
      <c r="F1246" s="17"/>
      <c r="G1246" s="17"/>
      <c r="H1246" s="17"/>
      <c r="I1246" s="17"/>
      <c r="J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  <c r="AC1246" s="17"/>
      <c r="AD1246" s="17"/>
      <c r="AE1246" s="17"/>
      <c r="AF1246" s="17"/>
      <c r="AG1246" s="17"/>
      <c r="AH1246" s="17"/>
      <c r="AI1246" s="17"/>
      <c r="AJ1246" s="17"/>
    </row>
    <row r="1247" spans="5:36">
      <c r="E1247" s="17"/>
      <c r="F1247" s="17"/>
      <c r="G1247" s="17"/>
      <c r="H1247" s="17"/>
      <c r="I1247" s="17"/>
      <c r="J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  <c r="AC1247" s="17"/>
      <c r="AD1247" s="17"/>
      <c r="AE1247" s="17"/>
      <c r="AF1247" s="17"/>
      <c r="AG1247" s="17"/>
      <c r="AH1247" s="17"/>
      <c r="AI1247" s="17"/>
      <c r="AJ1247" s="17"/>
    </row>
    <row r="1248" spans="5:36">
      <c r="E1248" s="17"/>
      <c r="F1248" s="17"/>
      <c r="G1248" s="17"/>
      <c r="H1248" s="17"/>
      <c r="I1248" s="17"/>
      <c r="J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  <c r="AC1248" s="17"/>
      <c r="AD1248" s="17"/>
      <c r="AE1248" s="17"/>
      <c r="AF1248" s="17"/>
      <c r="AG1248" s="17"/>
      <c r="AH1248" s="17"/>
      <c r="AI1248" s="17"/>
      <c r="AJ1248" s="17"/>
    </row>
    <row r="1249" spans="5:36">
      <c r="E1249" s="17"/>
      <c r="F1249" s="17"/>
      <c r="G1249" s="17"/>
      <c r="H1249" s="17"/>
      <c r="I1249" s="17"/>
      <c r="J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  <c r="AC1249" s="17"/>
      <c r="AD1249" s="17"/>
      <c r="AE1249" s="17"/>
      <c r="AF1249" s="17"/>
      <c r="AG1249" s="17"/>
      <c r="AH1249" s="17"/>
      <c r="AI1249" s="17"/>
      <c r="AJ1249" s="17"/>
    </row>
    <row r="1250" spans="5:36">
      <c r="E1250" s="17"/>
      <c r="F1250" s="17"/>
      <c r="G1250" s="17"/>
      <c r="H1250" s="17"/>
      <c r="I1250" s="17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  <c r="AE1250" s="17"/>
      <c r="AF1250" s="17"/>
      <c r="AG1250" s="17"/>
      <c r="AH1250" s="17"/>
      <c r="AI1250" s="17"/>
      <c r="AJ1250" s="17"/>
    </row>
    <row r="1251" spans="5:36">
      <c r="E1251" s="17"/>
      <c r="F1251" s="17"/>
      <c r="G1251" s="17"/>
      <c r="H1251" s="17"/>
      <c r="I1251" s="17"/>
      <c r="J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  <c r="AC1251" s="17"/>
      <c r="AD1251" s="17"/>
      <c r="AE1251" s="17"/>
      <c r="AF1251" s="17"/>
      <c r="AG1251" s="17"/>
      <c r="AH1251" s="17"/>
      <c r="AI1251" s="17"/>
      <c r="AJ1251" s="17"/>
    </row>
    <row r="1252" spans="5:36">
      <c r="E1252" s="17"/>
      <c r="F1252" s="17"/>
      <c r="G1252" s="17"/>
      <c r="H1252" s="17"/>
      <c r="I1252" s="17"/>
      <c r="J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  <c r="AC1252" s="17"/>
      <c r="AD1252" s="17"/>
      <c r="AE1252" s="17"/>
      <c r="AF1252" s="17"/>
      <c r="AG1252" s="17"/>
      <c r="AH1252" s="17"/>
      <c r="AI1252" s="17"/>
      <c r="AJ1252" s="17"/>
    </row>
    <row r="1253" spans="5:36">
      <c r="E1253" s="17"/>
      <c r="F1253" s="17"/>
      <c r="G1253" s="17"/>
      <c r="H1253" s="17"/>
      <c r="I1253" s="17"/>
      <c r="J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  <c r="AC1253" s="17"/>
      <c r="AD1253" s="17"/>
      <c r="AE1253" s="17"/>
      <c r="AF1253" s="17"/>
      <c r="AG1253" s="17"/>
      <c r="AH1253" s="17"/>
      <c r="AI1253" s="17"/>
      <c r="AJ1253" s="17"/>
    </row>
    <row r="1254" spans="5:36">
      <c r="E1254" s="17"/>
      <c r="F1254" s="17"/>
      <c r="G1254" s="17"/>
      <c r="H1254" s="17"/>
      <c r="I1254" s="17"/>
      <c r="J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  <c r="AE1254" s="17"/>
      <c r="AF1254" s="17"/>
      <c r="AG1254" s="17"/>
      <c r="AH1254" s="17"/>
      <c r="AI1254" s="17"/>
      <c r="AJ1254" s="17"/>
    </row>
    <row r="1255" spans="5:36">
      <c r="E1255" s="17"/>
      <c r="F1255" s="17"/>
      <c r="G1255" s="17"/>
      <c r="H1255" s="17"/>
      <c r="I1255" s="17"/>
      <c r="J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  <c r="AC1255" s="17"/>
      <c r="AD1255" s="17"/>
      <c r="AE1255" s="17"/>
      <c r="AF1255" s="17"/>
      <c r="AG1255" s="17"/>
      <c r="AH1255" s="17"/>
      <c r="AI1255" s="17"/>
      <c r="AJ1255" s="17"/>
    </row>
    <row r="1256" spans="5:36">
      <c r="E1256" s="17"/>
      <c r="F1256" s="17"/>
      <c r="G1256" s="17"/>
      <c r="H1256" s="17"/>
      <c r="I1256" s="17"/>
      <c r="J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  <c r="AC1256" s="17"/>
      <c r="AD1256" s="17"/>
      <c r="AE1256" s="17"/>
      <c r="AF1256" s="17"/>
      <c r="AG1256" s="17"/>
      <c r="AH1256" s="17"/>
      <c r="AI1256" s="17"/>
      <c r="AJ1256" s="17"/>
    </row>
    <row r="1257" spans="5:36">
      <c r="E1257" s="17"/>
      <c r="F1257" s="17"/>
      <c r="G1257" s="17"/>
      <c r="H1257" s="17"/>
      <c r="I1257" s="17"/>
      <c r="J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  <c r="AC1257" s="17"/>
      <c r="AD1257" s="17"/>
      <c r="AE1257" s="17"/>
      <c r="AF1257" s="17"/>
      <c r="AG1257" s="17"/>
      <c r="AH1257" s="17"/>
      <c r="AI1257" s="17"/>
      <c r="AJ1257" s="17"/>
    </row>
    <row r="1258" spans="5:36">
      <c r="E1258" s="17"/>
      <c r="F1258" s="17"/>
      <c r="G1258" s="17"/>
      <c r="H1258" s="17"/>
      <c r="I1258" s="17"/>
      <c r="J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  <c r="AD1258" s="17"/>
      <c r="AE1258" s="17"/>
      <c r="AF1258" s="17"/>
      <c r="AG1258" s="17"/>
      <c r="AH1258" s="17"/>
      <c r="AI1258" s="17"/>
      <c r="AJ1258" s="17"/>
    </row>
    <row r="1259" spans="5:36">
      <c r="E1259" s="17"/>
      <c r="F1259" s="17"/>
      <c r="G1259" s="17"/>
      <c r="H1259" s="17"/>
      <c r="I1259" s="17"/>
      <c r="J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  <c r="AC1259" s="17"/>
      <c r="AD1259" s="17"/>
      <c r="AE1259" s="17"/>
      <c r="AF1259" s="17"/>
      <c r="AG1259" s="17"/>
      <c r="AH1259" s="17"/>
      <c r="AI1259" s="17"/>
      <c r="AJ1259" s="17"/>
    </row>
    <row r="1260" spans="5:36">
      <c r="E1260" s="17"/>
      <c r="F1260" s="17"/>
      <c r="G1260" s="17"/>
      <c r="H1260" s="17"/>
      <c r="I1260" s="17"/>
      <c r="J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  <c r="AC1260" s="17"/>
      <c r="AD1260" s="17"/>
      <c r="AE1260" s="17"/>
      <c r="AF1260" s="17"/>
      <c r="AG1260" s="17"/>
      <c r="AH1260" s="17"/>
      <c r="AI1260" s="17"/>
      <c r="AJ1260" s="17"/>
    </row>
    <row r="1261" spans="5:36">
      <c r="E1261" s="17"/>
      <c r="F1261" s="17"/>
      <c r="G1261" s="17"/>
      <c r="H1261" s="17"/>
      <c r="I1261" s="17"/>
      <c r="J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  <c r="AC1261" s="17"/>
      <c r="AD1261" s="17"/>
      <c r="AE1261" s="17"/>
      <c r="AF1261" s="17"/>
      <c r="AG1261" s="17"/>
      <c r="AH1261" s="17"/>
      <c r="AI1261" s="17"/>
      <c r="AJ1261" s="17"/>
    </row>
    <row r="1262" spans="5:36">
      <c r="E1262" s="17"/>
      <c r="F1262" s="17"/>
      <c r="G1262" s="17"/>
      <c r="H1262" s="17"/>
      <c r="I1262" s="17"/>
      <c r="J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  <c r="AC1262" s="17"/>
      <c r="AD1262" s="17"/>
      <c r="AE1262" s="17"/>
      <c r="AF1262" s="17"/>
      <c r="AG1262" s="17"/>
      <c r="AH1262" s="17"/>
      <c r="AI1262" s="17"/>
      <c r="AJ1262" s="17"/>
    </row>
    <row r="1263" spans="5:36">
      <c r="E1263" s="17"/>
      <c r="F1263" s="17"/>
      <c r="G1263" s="17"/>
      <c r="H1263" s="17"/>
      <c r="I1263" s="17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  <c r="AC1263" s="17"/>
      <c r="AD1263" s="17"/>
      <c r="AE1263" s="17"/>
      <c r="AF1263" s="17"/>
      <c r="AG1263" s="17"/>
      <c r="AH1263" s="17"/>
      <c r="AI1263" s="17"/>
      <c r="AJ1263" s="17"/>
    </row>
    <row r="1264" spans="5:36">
      <c r="E1264" s="17"/>
      <c r="F1264" s="17"/>
      <c r="G1264" s="17"/>
      <c r="H1264" s="17"/>
      <c r="I1264" s="17"/>
      <c r="J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  <c r="AC1264" s="17"/>
      <c r="AD1264" s="17"/>
      <c r="AE1264" s="17"/>
      <c r="AF1264" s="17"/>
      <c r="AG1264" s="17"/>
      <c r="AH1264" s="17"/>
      <c r="AI1264" s="17"/>
      <c r="AJ1264" s="17"/>
    </row>
    <row r="1265" spans="5:36">
      <c r="E1265" s="17"/>
      <c r="F1265" s="17"/>
      <c r="G1265" s="17"/>
      <c r="H1265" s="17"/>
      <c r="I1265" s="17"/>
      <c r="J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  <c r="AC1265" s="17"/>
      <c r="AD1265" s="17"/>
      <c r="AE1265" s="17"/>
      <c r="AF1265" s="17"/>
      <c r="AG1265" s="17"/>
      <c r="AH1265" s="17"/>
      <c r="AI1265" s="17"/>
      <c r="AJ1265" s="17"/>
    </row>
    <row r="1266" spans="5:36">
      <c r="E1266" s="17"/>
      <c r="F1266" s="17"/>
      <c r="G1266" s="17"/>
      <c r="H1266" s="17"/>
      <c r="I1266" s="17"/>
      <c r="J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  <c r="AC1266" s="17"/>
      <c r="AD1266" s="17"/>
      <c r="AE1266" s="17"/>
      <c r="AF1266" s="17"/>
      <c r="AG1266" s="17"/>
      <c r="AH1266" s="17"/>
      <c r="AI1266" s="17"/>
      <c r="AJ1266" s="17"/>
    </row>
    <row r="1267" spans="5:36">
      <c r="E1267" s="17"/>
      <c r="F1267" s="17"/>
      <c r="G1267" s="17"/>
      <c r="H1267" s="17"/>
      <c r="I1267" s="17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  <c r="AC1267" s="17"/>
      <c r="AD1267" s="17"/>
      <c r="AE1267" s="17"/>
      <c r="AF1267" s="17"/>
      <c r="AG1267" s="17"/>
      <c r="AH1267" s="17"/>
      <c r="AI1267" s="17"/>
      <c r="AJ1267" s="17"/>
    </row>
    <row r="1268" spans="5:36">
      <c r="E1268" s="17"/>
      <c r="F1268" s="17"/>
      <c r="G1268" s="17"/>
      <c r="H1268" s="17"/>
      <c r="I1268" s="17"/>
      <c r="J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  <c r="AD1268" s="17"/>
      <c r="AE1268" s="17"/>
      <c r="AF1268" s="17"/>
      <c r="AG1268" s="17"/>
      <c r="AH1268" s="17"/>
      <c r="AI1268" s="17"/>
      <c r="AJ1268" s="17"/>
    </row>
    <row r="1269" spans="5:36">
      <c r="E1269" s="17"/>
      <c r="F1269" s="17"/>
      <c r="G1269" s="17"/>
      <c r="H1269" s="17"/>
      <c r="I1269" s="17"/>
      <c r="J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  <c r="AC1269" s="17"/>
      <c r="AD1269" s="17"/>
      <c r="AE1269" s="17"/>
      <c r="AF1269" s="17"/>
      <c r="AG1269" s="17"/>
      <c r="AH1269" s="17"/>
      <c r="AI1269" s="17"/>
      <c r="AJ1269" s="17"/>
    </row>
    <row r="1270" spans="5:36">
      <c r="E1270" s="17"/>
      <c r="F1270" s="17"/>
      <c r="G1270" s="17"/>
      <c r="H1270" s="17"/>
      <c r="I1270" s="17"/>
      <c r="J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  <c r="AC1270" s="17"/>
      <c r="AD1270" s="17"/>
      <c r="AE1270" s="17"/>
      <c r="AF1270" s="17"/>
      <c r="AG1270" s="17"/>
      <c r="AH1270" s="17"/>
      <c r="AI1270" s="17"/>
      <c r="AJ1270" s="17"/>
    </row>
    <row r="1271" spans="5:36">
      <c r="E1271" s="17"/>
      <c r="F1271" s="17"/>
      <c r="G1271" s="17"/>
      <c r="H1271" s="17"/>
      <c r="I1271" s="17"/>
      <c r="J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  <c r="AC1271" s="17"/>
      <c r="AD1271" s="17"/>
      <c r="AE1271" s="17"/>
      <c r="AF1271" s="17"/>
      <c r="AG1271" s="17"/>
      <c r="AH1271" s="17"/>
      <c r="AI1271" s="17"/>
      <c r="AJ1271" s="17"/>
    </row>
    <row r="1272" spans="5:36">
      <c r="E1272" s="17"/>
      <c r="F1272" s="17"/>
      <c r="G1272" s="17"/>
      <c r="H1272" s="17"/>
      <c r="I1272" s="17"/>
      <c r="J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  <c r="AC1272" s="17"/>
      <c r="AD1272" s="17"/>
      <c r="AE1272" s="17"/>
      <c r="AF1272" s="17"/>
      <c r="AG1272" s="17"/>
      <c r="AH1272" s="17"/>
      <c r="AI1272" s="17"/>
      <c r="AJ1272" s="17"/>
    </row>
    <row r="1273" spans="5:36">
      <c r="E1273" s="17"/>
      <c r="F1273" s="17"/>
      <c r="G1273" s="17"/>
      <c r="H1273" s="17"/>
      <c r="I1273" s="17"/>
      <c r="J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  <c r="AC1273" s="17"/>
      <c r="AD1273" s="17"/>
      <c r="AE1273" s="17"/>
      <c r="AF1273" s="17"/>
      <c r="AG1273" s="17"/>
      <c r="AH1273" s="17"/>
      <c r="AI1273" s="17"/>
      <c r="AJ1273" s="17"/>
    </row>
    <row r="1274" spans="5:36">
      <c r="E1274" s="17"/>
      <c r="F1274" s="17"/>
      <c r="G1274" s="17"/>
      <c r="H1274" s="17"/>
      <c r="I1274" s="17"/>
      <c r="J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  <c r="AC1274" s="17"/>
      <c r="AD1274" s="17"/>
      <c r="AE1274" s="17"/>
      <c r="AF1274" s="17"/>
      <c r="AG1274" s="17"/>
      <c r="AH1274" s="17"/>
      <c r="AI1274" s="17"/>
      <c r="AJ1274" s="17"/>
    </row>
    <row r="1275" spans="5:36">
      <c r="E1275" s="17"/>
      <c r="F1275" s="17"/>
      <c r="G1275" s="17"/>
      <c r="H1275" s="17"/>
      <c r="I1275" s="17"/>
      <c r="J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  <c r="AC1275" s="17"/>
      <c r="AD1275" s="17"/>
      <c r="AE1275" s="17"/>
      <c r="AF1275" s="17"/>
      <c r="AG1275" s="17"/>
      <c r="AH1275" s="17"/>
      <c r="AI1275" s="17"/>
      <c r="AJ1275" s="17"/>
    </row>
    <row r="1276" spans="5:36">
      <c r="E1276" s="17"/>
      <c r="F1276" s="17"/>
      <c r="G1276" s="17"/>
      <c r="H1276" s="17"/>
      <c r="I1276" s="17"/>
      <c r="J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  <c r="AC1276" s="17"/>
      <c r="AD1276" s="17"/>
      <c r="AE1276" s="17"/>
      <c r="AF1276" s="17"/>
      <c r="AG1276" s="17"/>
      <c r="AH1276" s="17"/>
      <c r="AI1276" s="17"/>
      <c r="AJ1276" s="17"/>
    </row>
    <row r="1277" spans="5:36">
      <c r="E1277" s="17"/>
      <c r="F1277" s="17"/>
      <c r="G1277" s="17"/>
      <c r="H1277" s="17"/>
      <c r="I1277" s="17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  <c r="AC1277" s="17"/>
      <c r="AD1277" s="17"/>
      <c r="AE1277" s="17"/>
      <c r="AF1277" s="17"/>
      <c r="AG1277" s="17"/>
      <c r="AH1277" s="17"/>
      <c r="AI1277" s="17"/>
      <c r="AJ1277" s="17"/>
    </row>
    <row r="1278" spans="5:36">
      <c r="E1278" s="17"/>
      <c r="F1278" s="17"/>
      <c r="G1278" s="17"/>
      <c r="H1278" s="17"/>
      <c r="I1278" s="17"/>
      <c r="J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  <c r="AC1278" s="17"/>
      <c r="AD1278" s="17"/>
      <c r="AE1278" s="17"/>
      <c r="AF1278" s="17"/>
      <c r="AG1278" s="17"/>
      <c r="AH1278" s="17"/>
      <c r="AI1278" s="17"/>
      <c r="AJ1278" s="17"/>
    </row>
    <row r="1279" spans="5:36">
      <c r="E1279" s="17"/>
      <c r="F1279" s="17"/>
      <c r="G1279" s="17"/>
      <c r="H1279" s="17"/>
      <c r="I1279" s="17"/>
      <c r="J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  <c r="AC1279" s="17"/>
      <c r="AD1279" s="17"/>
      <c r="AE1279" s="17"/>
      <c r="AF1279" s="17"/>
      <c r="AG1279" s="17"/>
      <c r="AH1279" s="17"/>
      <c r="AI1279" s="17"/>
      <c r="AJ1279" s="17"/>
    </row>
    <row r="1280" spans="5:36">
      <c r="E1280" s="17"/>
      <c r="F1280" s="17"/>
      <c r="G1280" s="17"/>
      <c r="H1280" s="17"/>
      <c r="I1280" s="17"/>
      <c r="J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  <c r="AC1280" s="17"/>
      <c r="AD1280" s="17"/>
      <c r="AE1280" s="17"/>
      <c r="AF1280" s="17"/>
      <c r="AG1280" s="17"/>
      <c r="AH1280" s="17"/>
      <c r="AI1280" s="17"/>
      <c r="AJ1280" s="17"/>
    </row>
    <row r="1281" spans="5:36">
      <c r="E1281" s="17"/>
      <c r="F1281" s="17"/>
      <c r="G1281" s="17"/>
      <c r="H1281" s="17"/>
      <c r="I1281" s="17"/>
      <c r="J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  <c r="AC1281" s="17"/>
      <c r="AD1281" s="17"/>
      <c r="AE1281" s="17"/>
      <c r="AF1281" s="17"/>
      <c r="AG1281" s="17"/>
      <c r="AH1281" s="17"/>
      <c r="AI1281" s="17"/>
      <c r="AJ1281" s="17"/>
    </row>
    <row r="1282" spans="5:36">
      <c r="E1282" s="17"/>
      <c r="F1282" s="17"/>
      <c r="G1282" s="17"/>
      <c r="H1282" s="17"/>
      <c r="I1282" s="17"/>
      <c r="J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  <c r="AC1282" s="17"/>
      <c r="AD1282" s="17"/>
      <c r="AE1282" s="17"/>
      <c r="AF1282" s="17"/>
      <c r="AG1282" s="17"/>
      <c r="AH1282" s="17"/>
      <c r="AI1282" s="17"/>
      <c r="AJ1282" s="17"/>
    </row>
    <row r="1283" spans="5:36">
      <c r="E1283" s="17"/>
      <c r="F1283" s="17"/>
      <c r="G1283" s="17"/>
      <c r="H1283" s="17"/>
      <c r="I1283" s="17"/>
      <c r="J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  <c r="AC1283" s="17"/>
      <c r="AD1283" s="17"/>
      <c r="AE1283" s="17"/>
      <c r="AF1283" s="17"/>
      <c r="AG1283" s="17"/>
      <c r="AH1283" s="17"/>
      <c r="AI1283" s="17"/>
      <c r="AJ1283" s="17"/>
    </row>
    <row r="1284" spans="5:36">
      <c r="E1284" s="17"/>
      <c r="F1284" s="17"/>
      <c r="G1284" s="17"/>
      <c r="H1284" s="17"/>
      <c r="I1284" s="17"/>
      <c r="J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  <c r="AC1284" s="17"/>
      <c r="AD1284" s="17"/>
      <c r="AE1284" s="17"/>
      <c r="AF1284" s="17"/>
      <c r="AG1284" s="17"/>
      <c r="AH1284" s="17"/>
      <c r="AI1284" s="17"/>
      <c r="AJ1284" s="17"/>
    </row>
    <row r="1285" spans="5:36">
      <c r="E1285" s="17"/>
      <c r="F1285" s="17"/>
      <c r="G1285" s="17"/>
      <c r="H1285" s="17"/>
      <c r="I1285" s="17"/>
      <c r="J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  <c r="AC1285" s="17"/>
      <c r="AD1285" s="17"/>
      <c r="AE1285" s="17"/>
      <c r="AF1285" s="17"/>
      <c r="AG1285" s="17"/>
      <c r="AH1285" s="17"/>
      <c r="AI1285" s="17"/>
      <c r="AJ1285" s="17"/>
    </row>
    <row r="1286" spans="5:36">
      <c r="E1286" s="17"/>
      <c r="F1286" s="17"/>
      <c r="G1286" s="17"/>
      <c r="H1286" s="17"/>
      <c r="I1286" s="17"/>
      <c r="J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  <c r="AC1286" s="17"/>
      <c r="AD1286" s="17"/>
      <c r="AE1286" s="17"/>
      <c r="AF1286" s="17"/>
      <c r="AG1286" s="17"/>
      <c r="AH1286" s="17"/>
      <c r="AI1286" s="17"/>
      <c r="AJ1286" s="17"/>
    </row>
    <row r="1287" spans="5:36">
      <c r="E1287" s="17"/>
      <c r="F1287" s="17"/>
      <c r="G1287" s="17"/>
      <c r="H1287" s="17"/>
      <c r="I1287" s="17"/>
      <c r="J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  <c r="AC1287" s="17"/>
      <c r="AD1287" s="17"/>
      <c r="AE1287" s="17"/>
      <c r="AF1287" s="17"/>
      <c r="AG1287" s="17"/>
      <c r="AH1287" s="17"/>
      <c r="AI1287" s="17"/>
      <c r="AJ1287" s="17"/>
    </row>
    <row r="1288" spans="5:36">
      <c r="E1288" s="17"/>
      <c r="F1288" s="17"/>
      <c r="G1288" s="17"/>
      <c r="H1288" s="17"/>
      <c r="I1288" s="17"/>
      <c r="J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  <c r="AC1288" s="17"/>
      <c r="AD1288" s="17"/>
      <c r="AE1288" s="17"/>
      <c r="AF1288" s="17"/>
      <c r="AG1288" s="17"/>
      <c r="AH1288" s="17"/>
      <c r="AI1288" s="17"/>
      <c r="AJ1288" s="17"/>
    </row>
    <row r="1289" spans="5:36">
      <c r="E1289" s="17"/>
      <c r="F1289" s="17"/>
      <c r="G1289" s="17"/>
      <c r="H1289" s="17"/>
      <c r="I1289" s="17"/>
      <c r="J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  <c r="AC1289" s="17"/>
      <c r="AD1289" s="17"/>
      <c r="AE1289" s="17"/>
      <c r="AF1289" s="17"/>
      <c r="AG1289" s="17"/>
      <c r="AH1289" s="17"/>
      <c r="AI1289" s="17"/>
      <c r="AJ1289" s="17"/>
    </row>
    <row r="1290" spans="5:36">
      <c r="E1290" s="17"/>
      <c r="F1290" s="17"/>
      <c r="G1290" s="17"/>
      <c r="H1290" s="17"/>
      <c r="I1290" s="17"/>
      <c r="J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  <c r="AC1290" s="17"/>
      <c r="AD1290" s="17"/>
      <c r="AE1290" s="17"/>
      <c r="AF1290" s="17"/>
      <c r="AG1290" s="17"/>
      <c r="AH1290" s="17"/>
      <c r="AI1290" s="17"/>
      <c r="AJ1290" s="17"/>
    </row>
    <row r="1291" spans="5:36">
      <c r="E1291" s="17"/>
      <c r="F1291" s="17"/>
      <c r="G1291" s="17"/>
      <c r="H1291" s="17"/>
      <c r="I1291" s="17"/>
      <c r="J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  <c r="AC1291" s="17"/>
      <c r="AD1291" s="17"/>
      <c r="AE1291" s="17"/>
      <c r="AF1291" s="17"/>
      <c r="AG1291" s="17"/>
      <c r="AH1291" s="17"/>
      <c r="AI1291" s="17"/>
      <c r="AJ1291" s="17"/>
    </row>
    <row r="1292" spans="5:36">
      <c r="E1292" s="17"/>
      <c r="F1292" s="17"/>
      <c r="G1292" s="17"/>
      <c r="H1292" s="17"/>
      <c r="I1292" s="17"/>
      <c r="J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  <c r="AC1292" s="17"/>
      <c r="AD1292" s="17"/>
      <c r="AE1292" s="17"/>
      <c r="AF1292" s="17"/>
      <c r="AG1292" s="17"/>
      <c r="AH1292" s="17"/>
      <c r="AI1292" s="17"/>
      <c r="AJ1292" s="17"/>
    </row>
    <row r="1293" spans="5:36">
      <c r="E1293" s="17"/>
      <c r="F1293" s="17"/>
      <c r="G1293" s="17"/>
      <c r="H1293" s="17"/>
      <c r="I1293" s="17"/>
      <c r="J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  <c r="AC1293" s="17"/>
      <c r="AD1293" s="17"/>
      <c r="AE1293" s="17"/>
      <c r="AF1293" s="17"/>
      <c r="AG1293" s="17"/>
      <c r="AH1293" s="17"/>
      <c r="AI1293" s="17"/>
      <c r="AJ1293" s="17"/>
    </row>
    <row r="1294" spans="5:36">
      <c r="E1294" s="17"/>
      <c r="F1294" s="17"/>
      <c r="G1294" s="17"/>
      <c r="H1294" s="17"/>
      <c r="I1294" s="17"/>
      <c r="J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  <c r="AC1294" s="17"/>
      <c r="AD1294" s="17"/>
      <c r="AE1294" s="17"/>
      <c r="AF1294" s="17"/>
      <c r="AG1294" s="17"/>
      <c r="AH1294" s="17"/>
      <c r="AI1294" s="17"/>
      <c r="AJ1294" s="17"/>
    </row>
    <row r="1295" spans="5:36">
      <c r="E1295" s="17"/>
      <c r="F1295" s="17"/>
      <c r="G1295" s="17"/>
      <c r="H1295" s="17"/>
      <c r="I1295" s="17"/>
      <c r="J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  <c r="AC1295" s="17"/>
      <c r="AD1295" s="17"/>
      <c r="AE1295" s="17"/>
      <c r="AF1295" s="17"/>
      <c r="AG1295" s="17"/>
      <c r="AH1295" s="17"/>
      <c r="AI1295" s="17"/>
      <c r="AJ1295" s="17"/>
    </row>
    <row r="1296" spans="5:36">
      <c r="E1296" s="17"/>
      <c r="F1296" s="17"/>
      <c r="G1296" s="17"/>
      <c r="H1296" s="17"/>
      <c r="I1296" s="17"/>
      <c r="J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  <c r="AC1296" s="17"/>
      <c r="AD1296" s="17"/>
      <c r="AE1296" s="17"/>
      <c r="AF1296" s="17"/>
      <c r="AG1296" s="17"/>
      <c r="AH1296" s="17"/>
      <c r="AI1296" s="17"/>
      <c r="AJ1296" s="17"/>
    </row>
    <row r="1297" spans="5:36">
      <c r="E1297" s="17"/>
      <c r="F1297" s="17"/>
      <c r="G1297" s="17"/>
      <c r="H1297" s="17"/>
      <c r="I1297" s="17"/>
      <c r="J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  <c r="AC1297" s="17"/>
      <c r="AD1297" s="17"/>
      <c r="AE1297" s="17"/>
      <c r="AF1297" s="17"/>
      <c r="AG1297" s="17"/>
      <c r="AH1297" s="17"/>
      <c r="AI1297" s="17"/>
      <c r="AJ1297" s="17"/>
    </row>
    <row r="1298" spans="5:36">
      <c r="E1298" s="17"/>
      <c r="F1298" s="17"/>
      <c r="G1298" s="17"/>
      <c r="H1298" s="17"/>
      <c r="I1298" s="17"/>
      <c r="J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  <c r="AC1298" s="17"/>
      <c r="AD1298" s="17"/>
      <c r="AE1298" s="17"/>
      <c r="AF1298" s="17"/>
      <c r="AG1298" s="17"/>
      <c r="AH1298" s="17"/>
      <c r="AI1298" s="17"/>
      <c r="AJ1298" s="17"/>
    </row>
    <row r="1299" spans="5:36">
      <c r="E1299" s="17"/>
      <c r="F1299" s="17"/>
      <c r="G1299" s="17"/>
      <c r="H1299" s="17"/>
      <c r="I1299" s="17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  <c r="AC1299" s="17"/>
      <c r="AD1299" s="17"/>
      <c r="AE1299" s="17"/>
      <c r="AF1299" s="17"/>
      <c r="AG1299" s="17"/>
      <c r="AH1299" s="17"/>
      <c r="AI1299" s="17"/>
      <c r="AJ1299" s="17"/>
    </row>
    <row r="1300" spans="5:36">
      <c r="E1300" s="17"/>
      <c r="F1300" s="17"/>
      <c r="G1300" s="17"/>
      <c r="H1300" s="17"/>
      <c r="I1300" s="17"/>
      <c r="J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  <c r="AC1300" s="17"/>
      <c r="AD1300" s="17"/>
      <c r="AE1300" s="17"/>
      <c r="AF1300" s="17"/>
      <c r="AG1300" s="17"/>
      <c r="AH1300" s="17"/>
      <c r="AI1300" s="17"/>
      <c r="AJ1300" s="17"/>
    </row>
    <row r="1301" spans="5:36">
      <c r="E1301" s="17"/>
      <c r="F1301" s="17"/>
      <c r="G1301" s="17"/>
      <c r="H1301" s="17"/>
      <c r="I1301" s="17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  <c r="AC1301" s="17"/>
      <c r="AD1301" s="17"/>
      <c r="AE1301" s="17"/>
      <c r="AF1301" s="17"/>
      <c r="AG1301" s="17"/>
      <c r="AH1301" s="17"/>
      <c r="AI1301" s="17"/>
      <c r="AJ1301" s="17"/>
    </row>
    <row r="1302" spans="5:36">
      <c r="E1302" s="17"/>
      <c r="F1302" s="17"/>
      <c r="G1302" s="17"/>
      <c r="H1302" s="17"/>
      <c r="I1302" s="17"/>
      <c r="J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  <c r="AB1302" s="17"/>
      <c r="AC1302" s="17"/>
      <c r="AD1302" s="17"/>
      <c r="AE1302" s="17"/>
      <c r="AF1302" s="17"/>
      <c r="AG1302" s="17"/>
      <c r="AH1302" s="17"/>
      <c r="AI1302" s="17"/>
      <c r="AJ1302" s="17"/>
    </row>
    <row r="1303" spans="5:36">
      <c r="E1303" s="17"/>
      <c r="F1303" s="17"/>
      <c r="G1303" s="17"/>
      <c r="H1303" s="17"/>
      <c r="I1303" s="17"/>
      <c r="J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  <c r="AB1303" s="17"/>
      <c r="AC1303" s="17"/>
      <c r="AD1303" s="17"/>
      <c r="AE1303" s="17"/>
      <c r="AF1303" s="17"/>
      <c r="AG1303" s="17"/>
      <c r="AH1303" s="17"/>
      <c r="AI1303" s="17"/>
      <c r="AJ1303" s="17"/>
    </row>
    <row r="1304" spans="5:36">
      <c r="E1304" s="17"/>
      <c r="F1304" s="17"/>
      <c r="G1304" s="17"/>
      <c r="H1304" s="17"/>
      <c r="I1304" s="17"/>
      <c r="J1304" s="1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  <c r="AB1304" s="17"/>
      <c r="AC1304" s="17"/>
      <c r="AD1304" s="17"/>
      <c r="AE1304" s="17"/>
      <c r="AF1304" s="17"/>
      <c r="AG1304" s="17"/>
      <c r="AH1304" s="17"/>
      <c r="AI1304" s="17"/>
      <c r="AJ1304" s="17"/>
    </row>
    <row r="1305" spans="5:36">
      <c r="E1305" s="17"/>
      <c r="F1305" s="17"/>
      <c r="G1305" s="17"/>
      <c r="H1305" s="17"/>
      <c r="I1305" s="17"/>
      <c r="J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  <c r="AB1305" s="17"/>
      <c r="AC1305" s="17"/>
      <c r="AD1305" s="17"/>
      <c r="AE1305" s="17"/>
      <c r="AF1305" s="17"/>
      <c r="AG1305" s="17"/>
      <c r="AH1305" s="17"/>
      <c r="AI1305" s="17"/>
      <c r="AJ1305" s="17"/>
    </row>
    <row r="1306" spans="5:36">
      <c r="E1306" s="17"/>
      <c r="F1306" s="17"/>
      <c r="G1306" s="17"/>
      <c r="H1306" s="17"/>
      <c r="I1306" s="17"/>
      <c r="J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  <c r="AB1306" s="17"/>
      <c r="AC1306" s="17"/>
      <c r="AD1306" s="17"/>
      <c r="AE1306" s="17"/>
      <c r="AF1306" s="17"/>
      <c r="AG1306" s="17"/>
      <c r="AH1306" s="17"/>
      <c r="AI1306" s="17"/>
      <c r="AJ1306" s="17"/>
    </row>
    <row r="1307" spans="5:36">
      <c r="E1307" s="17"/>
      <c r="F1307" s="17"/>
      <c r="G1307" s="17"/>
      <c r="H1307" s="17"/>
      <c r="I1307" s="17"/>
      <c r="J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  <c r="AB1307" s="17"/>
      <c r="AC1307" s="17"/>
      <c r="AD1307" s="17"/>
      <c r="AE1307" s="17"/>
      <c r="AF1307" s="17"/>
      <c r="AG1307" s="17"/>
      <c r="AH1307" s="17"/>
      <c r="AI1307" s="17"/>
      <c r="AJ1307" s="17"/>
    </row>
    <row r="1308" spans="5:36">
      <c r="E1308" s="17"/>
      <c r="F1308" s="17"/>
      <c r="G1308" s="17"/>
      <c r="H1308" s="17"/>
      <c r="I1308" s="17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  <c r="AB1308" s="17"/>
      <c r="AC1308" s="17"/>
      <c r="AD1308" s="17"/>
      <c r="AE1308" s="17"/>
      <c r="AF1308" s="17"/>
      <c r="AG1308" s="17"/>
      <c r="AH1308" s="17"/>
      <c r="AI1308" s="17"/>
      <c r="AJ1308" s="17"/>
    </row>
    <row r="1309" spans="5:36">
      <c r="E1309" s="17"/>
      <c r="F1309" s="17"/>
      <c r="G1309" s="17"/>
      <c r="H1309" s="17"/>
      <c r="I1309" s="17"/>
      <c r="J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  <c r="AC1309" s="17"/>
      <c r="AD1309" s="17"/>
      <c r="AE1309" s="17"/>
      <c r="AF1309" s="17"/>
      <c r="AG1309" s="17"/>
      <c r="AH1309" s="17"/>
      <c r="AI1309" s="17"/>
      <c r="AJ1309" s="17"/>
    </row>
    <row r="1310" spans="5:36">
      <c r="E1310" s="17"/>
      <c r="F1310" s="17"/>
      <c r="G1310" s="17"/>
      <c r="H1310" s="17"/>
      <c r="I1310" s="17"/>
      <c r="J1310" s="1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  <c r="AB1310" s="17"/>
      <c r="AC1310" s="17"/>
      <c r="AD1310" s="17"/>
      <c r="AE1310" s="17"/>
      <c r="AF1310" s="17"/>
      <c r="AG1310" s="17"/>
      <c r="AH1310" s="17"/>
      <c r="AI1310" s="17"/>
      <c r="AJ1310" s="17"/>
    </row>
    <row r="1311" spans="5:36">
      <c r="E1311" s="17"/>
      <c r="F1311" s="17"/>
      <c r="G1311" s="17"/>
      <c r="H1311" s="17"/>
      <c r="I1311" s="17"/>
      <c r="J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  <c r="AB1311" s="17"/>
      <c r="AC1311" s="17"/>
      <c r="AD1311" s="17"/>
      <c r="AE1311" s="17"/>
      <c r="AF1311" s="17"/>
      <c r="AG1311" s="17"/>
      <c r="AH1311" s="17"/>
      <c r="AI1311" s="17"/>
      <c r="AJ1311" s="17"/>
    </row>
    <row r="1312" spans="5:36">
      <c r="E1312" s="17"/>
      <c r="F1312" s="17"/>
      <c r="G1312" s="17"/>
      <c r="H1312" s="17"/>
      <c r="I1312" s="17"/>
      <c r="J1312" s="1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  <c r="AB1312" s="17"/>
      <c r="AC1312" s="17"/>
      <c r="AD1312" s="17"/>
      <c r="AE1312" s="17"/>
      <c r="AF1312" s="17"/>
      <c r="AG1312" s="17"/>
      <c r="AH1312" s="17"/>
      <c r="AI1312" s="17"/>
      <c r="AJ1312" s="17"/>
    </row>
    <row r="1313" spans="5:36">
      <c r="E1313" s="17"/>
      <c r="F1313" s="17"/>
      <c r="G1313" s="17"/>
      <c r="H1313" s="17"/>
      <c r="I1313" s="17"/>
      <c r="J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  <c r="AB1313" s="17"/>
      <c r="AC1313" s="17"/>
      <c r="AD1313" s="17"/>
      <c r="AE1313" s="17"/>
      <c r="AF1313" s="17"/>
      <c r="AG1313" s="17"/>
      <c r="AH1313" s="17"/>
      <c r="AI1313" s="17"/>
      <c r="AJ1313" s="17"/>
    </row>
    <row r="1314" spans="5:36">
      <c r="E1314" s="17"/>
      <c r="F1314" s="17"/>
      <c r="G1314" s="17"/>
      <c r="H1314" s="17"/>
      <c r="I1314" s="17"/>
      <c r="J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  <c r="AB1314" s="17"/>
      <c r="AC1314" s="17"/>
      <c r="AD1314" s="17"/>
      <c r="AE1314" s="17"/>
      <c r="AF1314" s="17"/>
      <c r="AG1314" s="17"/>
      <c r="AH1314" s="17"/>
      <c r="AI1314" s="17"/>
      <c r="AJ1314" s="17"/>
    </row>
    <row r="1315" spans="5:36">
      <c r="E1315" s="17"/>
      <c r="F1315" s="17"/>
      <c r="G1315" s="17"/>
      <c r="H1315" s="17"/>
      <c r="I1315" s="17"/>
      <c r="J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  <c r="AB1315" s="17"/>
      <c r="AC1315" s="17"/>
      <c r="AD1315" s="17"/>
      <c r="AE1315" s="17"/>
      <c r="AF1315" s="17"/>
      <c r="AG1315" s="17"/>
      <c r="AH1315" s="17"/>
      <c r="AI1315" s="17"/>
      <c r="AJ1315" s="17"/>
    </row>
    <row r="1316" spans="5:36">
      <c r="E1316" s="17"/>
      <c r="F1316" s="17"/>
      <c r="G1316" s="17"/>
      <c r="H1316" s="17"/>
      <c r="I1316" s="17"/>
      <c r="J1316" s="1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  <c r="AB1316" s="17"/>
      <c r="AC1316" s="17"/>
      <c r="AD1316" s="17"/>
      <c r="AE1316" s="17"/>
      <c r="AF1316" s="17"/>
      <c r="AG1316" s="17"/>
      <c r="AH1316" s="17"/>
      <c r="AI1316" s="17"/>
      <c r="AJ1316" s="17"/>
    </row>
    <row r="1317" spans="5:36">
      <c r="E1317" s="17"/>
      <c r="F1317" s="17"/>
      <c r="G1317" s="17"/>
      <c r="H1317" s="17"/>
      <c r="I1317" s="17"/>
      <c r="J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  <c r="AB1317" s="17"/>
      <c r="AC1317" s="17"/>
      <c r="AD1317" s="17"/>
      <c r="AE1317" s="17"/>
      <c r="AF1317" s="17"/>
      <c r="AG1317" s="17"/>
      <c r="AH1317" s="17"/>
      <c r="AI1317" s="17"/>
      <c r="AJ1317" s="17"/>
    </row>
    <row r="1318" spans="5:36">
      <c r="E1318" s="17"/>
      <c r="F1318" s="17"/>
      <c r="G1318" s="17"/>
      <c r="H1318" s="17"/>
      <c r="I1318" s="17"/>
      <c r="J1318" s="1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  <c r="AB1318" s="17"/>
      <c r="AC1318" s="17"/>
      <c r="AD1318" s="17"/>
      <c r="AE1318" s="17"/>
      <c r="AF1318" s="17"/>
      <c r="AG1318" s="17"/>
      <c r="AH1318" s="17"/>
      <c r="AI1318" s="17"/>
      <c r="AJ1318" s="17"/>
    </row>
    <row r="1319" spans="5:36">
      <c r="E1319" s="17"/>
      <c r="F1319" s="17"/>
      <c r="G1319" s="17"/>
      <c r="H1319" s="17"/>
      <c r="I1319" s="17"/>
      <c r="J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  <c r="AB1319" s="17"/>
      <c r="AC1319" s="17"/>
      <c r="AD1319" s="17"/>
      <c r="AE1319" s="17"/>
      <c r="AF1319" s="17"/>
      <c r="AG1319" s="17"/>
      <c r="AH1319" s="17"/>
      <c r="AI1319" s="17"/>
      <c r="AJ1319" s="17"/>
    </row>
    <row r="1320" spans="5:36">
      <c r="E1320" s="17"/>
      <c r="F1320" s="17"/>
      <c r="G1320" s="17"/>
      <c r="H1320" s="17"/>
      <c r="I1320" s="17"/>
      <c r="J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  <c r="AC1320" s="17"/>
      <c r="AD1320" s="17"/>
      <c r="AE1320" s="17"/>
      <c r="AF1320" s="17"/>
      <c r="AG1320" s="17"/>
      <c r="AH1320" s="17"/>
      <c r="AI1320" s="17"/>
      <c r="AJ1320" s="17"/>
    </row>
    <row r="1321" spans="5:36">
      <c r="E1321" s="17"/>
      <c r="F1321" s="17"/>
      <c r="G1321" s="17"/>
      <c r="H1321" s="17"/>
      <c r="I1321" s="17"/>
      <c r="J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  <c r="AB1321" s="17"/>
      <c r="AC1321" s="17"/>
      <c r="AD1321" s="17"/>
      <c r="AE1321" s="17"/>
      <c r="AF1321" s="17"/>
      <c r="AG1321" s="17"/>
      <c r="AH1321" s="17"/>
      <c r="AI1321" s="17"/>
      <c r="AJ1321" s="17"/>
    </row>
    <row r="1322" spans="5:36">
      <c r="E1322" s="17"/>
      <c r="F1322" s="17"/>
      <c r="G1322" s="17"/>
      <c r="H1322" s="17"/>
      <c r="I1322" s="17"/>
      <c r="J1322" s="1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  <c r="AB1322" s="17"/>
      <c r="AC1322" s="17"/>
      <c r="AD1322" s="17"/>
      <c r="AE1322" s="17"/>
      <c r="AF1322" s="17"/>
      <c r="AG1322" s="17"/>
      <c r="AH1322" s="17"/>
      <c r="AI1322" s="17"/>
      <c r="AJ1322" s="17"/>
    </row>
    <row r="1323" spans="5:36">
      <c r="E1323" s="17"/>
      <c r="F1323" s="17"/>
      <c r="G1323" s="17"/>
      <c r="H1323" s="17"/>
      <c r="I1323" s="17"/>
      <c r="J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  <c r="AB1323" s="17"/>
      <c r="AC1323" s="17"/>
      <c r="AD1323" s="17"/>
      <c r="AE1323" s="17"/>
      <c r="AF1323" s="17"/>
      <c r="AG1323" s="17"/>
      <c r="AH1323" s="17"/>
      <c r="AI1323" s="17"/>
      <c r="AJ1323" s="17"/>
    </row>
    <row r="1324" spans="5:36">
      <c r="E1324" s="17"/>
      <c r="F1324" s="17"/>
      <c r="G1324" s="17"/>
      <c r="H1324" s="17"/>
      <c r="I1324" s="17"/>
      <c r="J1324" s="1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  <c r="AB1324" s="17"/>
      <c r="AC1324" s="17"/>
      <c r="AD1324" s="17"/>
      <c r="AE1324" s="17"/>
      <c r="AF1324" s="17"/>
      <c r="AG1324" s="17"/>
      <c r="AH1324" s="17"/>
      <c r="AI1324" s="17"/>
      <c r="AJ1324" s="17"/>
    </row>
    <row r="1325" spans="5:36">
      <c r="E1325" s="17"/>
      <c r="F1325" s="17"/>
      <c r="G1325" s="17"/>
      <c r="H1325" s="17"/>
      <c r="I1325" s="17"/>
      <c r="J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  <c r="AB1325" s="17"/>
      <c r="AC1325" s="17"/>
      <c r="AD1325" s="17"/>
      <c r="AE1325" s="17"/>
      <c r="AF1325" s="17"/>
      <c r="AG1325" s="17"/>
      <c r="AH1325" s="17"/>
      <c r="AI1325" s="17"/>
      <c r="AJ1325" s="17"/>
    </row>
    <row r="1326" spans="5:36">
      <c r="E1326" s="17"/>
      <c r="F1326" s="17"/>
      <c r="G1326" s="17"/>
      <c r="H1326" s="17"/>
      <c r="I1326" s="17"/>
      <c r="J1326" s="1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  <c r="AB1326" s="17"/>
      <c r="AC1326" s="17"/>
      <c r="AD1326" s="17"/>
      <c r="AE1326" s="17"/>
      <c r="AF1326" s="17"/>
      <c r="AG1326" s="17"/>
      <c r="AH1326" s="17"/>
      <c r="AI1326" s="17"/>
      <c r="AJ1326" s="17"/>
    </row>
    <row r="1327" spans="5:36">
      <c r="E1327" s="17"/>
      <c r="F1327" s="17"/>
      <c r="G1327" s="17"/>
      <c r="H1327" s="17"/>
      <c r="I1327" s="17"/>
      <c r="J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  <c r="AB1327" s="17"/>
      <c r="AC1327" s="17"/>
      <c r="AD1327" s="17"/>
      <c r="AE1327" s="17"/>
      <c r="AF1327" s="17"/>
      <c r="AG1327" s="17"/>
      <c r="AH1327" s="17"/>
      <c r="AI1327" s="17"/>
      <c r="AJ1327" s="17"/>
    </row>
    <row r="1328" spans="5:36">
      <c r="E1328" s="17"/>
      <c r="F1328" s="17"/>
      <c r="G1328" s="17"/>
      <c r="H1328" s="17"/>
      <c r="I1328" s="17"/>
      <c r="J1328" s="1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  <c r="AB1328" s="17"/>
      <c r="AC1328" s="17"/>
      <c r="AD1328" s="17"/>
      <c r="AE1328" s="17"/>
      <c r="AF1328" s="17"/>
      <c r="AG1328" s="17"/>
      <c r="AH1328" s="17"/>
      <c r="AI1328" s="17"/>
      <c r="AJ1328" s="17"/>
    </row>
    <row r="1329" spans="5:36">
      <c r="E1329" s="17"/>
      <c r="F1329" s="17"/>
      <c r="G1329" s="17"/>
      <c r="H1329" s="17"/>
      <c r="I1329" s="17"/>
      <c r="J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  <c r="AB1329" s="17"/>
      <c r="AC1329" s="17"/>
      <c r="AD1329" s="17"/>
      <c r="AE1329" s="17"/>
      <c r="AF1329" s="17"/>
      <c r="AG1329" s="17"/>
      <c r="AH1329" s="17"/>
      <c r="AI1329" s="17"/>
      <c r="AJ1329" s="17"/>
    </row>
    <row r="1330" spans="5:36">
      <c r="E1330" s="17"/>
      <c r="F1330" s="17"/>
      <c r="G1330" s="17"/>
      <c r="H1330" s="17"/>
      <c r="I1330" s="17"/>
      <c r="J1330" s="1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  <c r="AB1330" s="17"/>
      <c r="AC1330" s="17"/>
      <c r="AD1330" s="17"/>
      <c r="AE1330" s="17"/>
      <c r="AF1330" s="17"/>
      <c r="AG1330" s="17"/>
      <c r="AH1330" s="17"/>
      <c r="AI1330" s="17"/>
      <c r="AJ1330" s="17"/>
    </row>
    <row r="1331" spans="5:36">
      <c r="E1331" s="17"/>
      <c r="F1331" s="17"/>
      <c r="G1331" s="17"/>
      <c r="H1331" s="17"/>
      <c r="I1331" s="17"/>
      <c r="J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  <c r="AB1331" s="17"/>
      <c r="AC1331" s="17"/>
      <c r="AD1331" s="17"/>
      <c r="AE1331" s="17"/>
      <c r="AF1331" s="17"/>
      <c r="AG1331" s="17"/>
      <c r="AH1331" s="17"/>
      <c r="AI1331" s="17"/>
      <c r="AJ1331" s="17"/>
    </row>
    <row r="1332" spans="5:36">
      <c r="E1332" s="17"/>
      <c r="F1332" s="17"/>
      <c r="G1332" s="17"/>
      <c r="H1332" s="17"/>
      <c r="I1332" s="17"/>
      <c r="J1332" s="1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  <c r="AB1332" s="17"/>
      <c r="AC1332" s="17"/>
      <c r="AD1332" s="17"/>
      <c r="AE1332" s="17"/>
      <c r="AF1332" s="17"/>
      <c r="AG1332" s="17"/>
      <c r="AH1332" s="17"/>
      <c r="AI1332" s="17"/>
      <c r="AJ1332" s="17"/>
    </row>
    <row r="1333" spans="5:36">
      <c r="E1333" s="17"/>
      <c r="F1333" s="17"/>
      <c r="G1333" s="17"/>
      <c r="H1333" s="17"/>
      <c r="I1333" s="17"/>
      <c r="J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  <c r="AC1333" s="17"/>
      <c r="AD1333" s="17"/>
      <c r="AE1333" s="17"/>
      <c r="AF1333" s="17"/>
      <c r="AG1333" s="17"/>
      <c r="AH1333" s="17"/>
      <c r="AI1333" s="17"/>
      <c r="AJ1333" s="17"/>
    </row>
    <row r="1334" spans="5:36">
      <c r="E1334" s="17"/>
      <c r="F1334" s="17"/>
      <c r="G1334" s="17"/>
      <c r="H1334" s="17"/>
      <c r="I1334" s="17"/>
      <c r="J1334" s="1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  <c r="AB1334" s="17"/>
      <c r="AC1334" s="17"/>
      <c r="AD1334" s="17"/>
      <c r="AE1334" s="17"/>
      <c r="AF1334" s="17"/>
      <c r="AG1334" s="17"/>
      <c r="AH1334" s="17"/>
      <c r="AI1334" s="17"/>
      <c r="AJ1334" s="17"/>
    </row>
    <row r="1335" spans="5:36">
      <c r="E1335" s="17"/>
      <c r="F1335" s="17"/>
      <c r="G1335" s="17"/>
      <c r="H1335" s="17"/>
      <c r="I1335" s="17"/>
      <c r="J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  <c r="AB1335" s="17"/>
      <c r="AC1335" s="17"/>
      <c r="AD1335" s="17"/>
      <c r="AE1335" s="17"/>
      <c r="AF1335" s="17"/>
      <c r="AG1335" s="17"/>
      <c r="AH1335" s="17"/>
      <c r="AI1335" s="17"/>
      <c r="AJ1335" s="17"/>
    </row>
    <row r="1336" spans="5:36">
      <c r="E1336" s="17"/>
      <c r="F1336" s="17"/>
      <c r="G1336" s="17"/>
      <c r="H1336" s="17"/>
      <c r="I1336" s="17"/>
      <c r="J1336" s="1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  <c r="AB1336" s="17"/>
      <c r="AC1336" s="17"/>
      <c r="AD1336" s="17"/>
      <c r="AE1336" s="17"/>
      <c r="AF1336" s="17"/>
      <c r="AG1336" s="17"/>
      <c r="AH1336" s="17"/>
      <c r="AI1336" s="17"/>
      <c r="AJ1336" s="17"/>
    </row>
    <row r="1337" spans="5:36">
      <c r="E1337" s="17"/>
      <c r="F1337" s="17"/>
      <c r="G1337" s="17"/>
      <c r="H1337" s="17"/>
      <c r="I1337" s="17"/>
      <c r="J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  <c r="AB1337" s="17"/>
      <c r="AC1337" s="17"/>
      <c r="AD1337" s="17"/>
      <c r="AE1337" s="17"/>
      <c r="AF1337" s="17"/>
      <c r="AG1337" s="17"/>
      <c r="AH1337" s="17"/>
      <c r="AI1337" s="17"/>
      <c r="AJ1337" s="17"/>
    </row>
    <row r="1338" spans="5:36">
      <c r="E1338" s="17"/>
      <c r="F1338" s="17"/>
      <c r="G1338" s="17"/>
      <c r="H1338" s="17"/>
      <c r="I1338" s="17"/>
      <c r="J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  <c r="X1338" s="17"/>
      <c r="Y1338" s="17"/>
      <c r="Z1338" s="17"/>
      <c r="AA1338" s="17"/>
      <c r="AB1338" s="17"/>
      <c r="AC1338" s="17"/>
      <c r="AD1338" s="17"/>
      <c r="AE1338" s="17"/>
      <c r="AF1338" s="17"/>
      <c r="AG1338" s="17"/>
      <c r="AH1338" s="17"/>
      <c r="AI1338" s="17"/>
      <c r="AJ1338" s="17"/>
    </row>
    <row r="1339" spans="5:36">
      <c r="E1339" s="17"/>
      <c r="F1339" s="17"/>
      <c r="G1339" s="17"/>
      <c r="H1339" s="17"/>
      <c r="I1339" s="17"/>
      <c r="J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17"/>
      <c r="W1339" s="17"/>
      <c r="X1339" s="17"/>
      <c r="Y1339" s="17"/>
      <c r="Z1339" s="17"/>
      <c r="AA1339" s="17"/>
      <c r="AB1339" s="17"/>
      <c r="AC1339" s="17"/>
      <c r="AD1339" s="17"/>
      <c r="AE1339" s="17"/>
      <c r="AF1339" s="17"/>
      <c r="AG1339" s="17"/>
      <c r="AH1339" s="17"/>
      <c r="AI1339" s="17"/>
      <c r="AJ1339" s="17"/>
    </row>
    <row r="1340" spans="5:36">
      <c r="E1340" s="17"/>
      <c r="F1340" s="17"/>
      <c r="G1340" s="17"/>
      <c r="H1340" s="17"/>
      <c r="I1340" s="17"/>
      <c r="J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  <c r="X1340" s="17"/>
      <c r="Y1340" s="17"/>
      <c r="Z1340" s="17"/>
      <c r="AA1340" s="17"/>
      <c r="AB1340" s="17"/>
      <c r="AC1340" s="17"/>
      <c r="AD1340" s="17"/>
      <c r="AE1340" s="17"/>
      <c r="AF1340" s="17"/>
      <c r="AG1340" s="17"/>
      <c r="AH1340" s="17"/>
      <c r="AI1340" s="17"/>
      <c r="AJ1340" s="17"/>
    </row>
    <row r="1341" spans="5:36">
      <c r="E1341" s="17"/>
      <c r="F1341" s="17"/>
      <c r="G1341" s="17"/>
      <c r="H1341" s="17"/>
      <c r="I1341" s="17"/>
      <c r="J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17"/>
      <c r="W1341" s="17"/>
      <c r="X1341" s="17"/>
      <c r="Y1341" s="17"/>
      <c r="Z1341" s="17"/>
      <c r="AA1341" s="17"/>
      <c r="AB1341" s="17"/>
      <c r="AC1341" s="17"/>
      <c r="AD1341" s="17"/>
      <c r="AE1341" s="17"/>
      <c r="AF1341" s="17"/>
      <c r="AG1341" s="17"/>
      <c r="AH1341" s="17"/>
      <c r="AI1341" s="17"/>
      <c r="AJ1341" s="17"/>
    </row>
    <row r="1342" spans="5:36">
      <c r="E1342" s="17"/>
      <c r="F1342" s="17"/>
      <c r="G1342" s="17"/>
      <c r="H1342" s="17"/>
      <c r="I1342" s="17"/>
      <c r="J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  <c r="AB1342" s="17"/>
      <c r="AC1342" s="17"/>
      <c r="AD1342" s="17"/>
      <c r="AE1342" s="17"/>
      <c r="AF1342" s="17"/>
      <c r="AG1342" s="17"/>
      <c r="AH1342" s="17"/>
      <c r="AI1342" s="17"/>
      <c r="AJ1342" s="17"/>
    </row>
    <row r="1343" spans="5:36">
      <c r="E1343" s="17"/>
      <c r="F1343" s="17"/>
      <c r="G1343" s="17"/>
      <c r="H1343" s="17"/>
      <c r="I1343" s="17"/>
      <c r="J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  <c r="X1343" s="17"/>
      <c r="Y1343" s="17"/>
      <c r="Z1343" s="17"/>
      <c r="AA1343" s="17"/>
      <c r="AB1343" s="17"/>
      <c r="AC1343" s="17"/>
      <c r="AD1343" s="17"/>
      <c r="AE1343" s="17"/>
      <c r="AF1343" s="17"/>
      <c r="AG1343" s="17"/>
      <c r="AH1343" s="17"/>
      <c r="AI1343" s="17"/>
      <c r="AJ1343" s="17"/>
    </row>
    <row r="1344" spans="5:36">
      <c r="E1344" s="17"/>
      <c r="F1344" s="17"/>
      <c r="G1344" s="17"/>
      <c r="H1344" s="17"/>
      <c r="I1344" s="17"/>
      <c r="J1344" s="1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17"/>
      <c r="W1344" s="17"/>
      <c r="X1344" s="17"/>
      <c r="Y1344" s="17"/>
      <c r="Z1344" s="17"/>
      <c r="AA1344" s="17"/>
      <c r="AB1344" s="17"/>
      <c r="AC1344" s="17"/>
      <c r="AD1344" s="17"/>
      <c r="AE1344" s="17"/>
      <c r="AF1344" s="17"/>
      <c r="AG1344" s="17"/>
      <c r="AH1344" s="17"/>
      <c r="AI1344" s="17"/>
      <c r="AJ1344" s="17"/>
    </row>
    <row r="1345" spans="5:36">
      <c r="E1345" s="17"/>
      <c r="F1345" s="17"/>
      <c r="G1345" s="17"/>
      <c r="H1345" s="17"/>
      <c r="I1345" s="17"/>
      <c r="J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17"/>
      <c r="W1345" s="17"/>
      <c r="X1345" s="17"/>
      <c r="Y1345" s="17"/>
      <c r="Z1345" s="17"/>
      <c r="AA1345" s="17"/>
      <c r="AB1345" s="17"/>
      <c r="AC1345" s="17"/>
      <c r="AD1345" s="17"/>
      <c r="AE1345" s="17"/>
      <c r="AF1345" s="17"/>
      <c r="AG1345" s="17"/>
      <c r="AH1345" s="17"/>
      <c r="AI1345" s="17"/>
      <c r="AJ1345" s="17"/>
    </row>
    <row r="1346" spans="5:36">
      <c r="E1346" s="17"/>
      <c r="F1346" s="17"/>
      <c r="G1346" s="17"/>
      <c r="H1346" s="17"/>
      <c r="I1346" s="17"/>
      <c r="J1346" s="1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17"/>
      <c r="W1346" s="17"/>
      <c r="X1346" s="17"/>
      <c r="Y1346" s="17"/>
      <c r="Z1346" s="17"/>
      <c r="AA1346" s="17"/>
      <c r="AB1346" s="17"/>
      <c r="AC1346" s="17"/>
      <c r="AD1346" s="17"/>
      <c r="AE1346" s="17"/>
      <c r="AF1346" s="17"/>
      <c r="AG1346" s="17"/>
      <c r="AH1346" s="17"/>
      <c r="AI1346" s="17"/>
      <c r="AJ1346" s="17"/>
    </row>
    <row r="1347" spans="5:36">
      <c r="E1347" s="17"/>
      <c r="F1347" s="17"/>
      <c r="G1347" s="17"/>
      <c r="H1347" s="17"/>
      <c r="I1347" s="17"/>
      <c r="J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17"/>
      <c r="W1347" s="17"/>
      <c r="X1347" s="17"/>
      <c r="Y1347" s="17"/>
      <c r="Z1347" s="17"/>
      <c r="AA1347" s="17"/>
      <c r="AB1347" s="17"/>
      <c r="AC1347" s="17"/>
      <c r="AD1347" s="17"/>
      <c r="AE1347" s="17"/>
      <c r="AF1347" s="17"/>
      <c r="AG1347" s="17"/>
      <c r="AH1347" s="17"/>
      <c r="AI1347" s="17"/>
      <c r="AJ1347" s="17"/>
    </row>
    <row r="1348" spans="5:36">
      <c r="E1348" s="17"/>
      <c r="F1348" s="17"/>
      <c r="G1348" s="17"/>
      <c r="H1348" s="17"/>
      <c r="I1348" s="17"/>
      <c r="J1348" s="1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17"/>
      <c r="W1348" s="17"/>
      <c r="X1348" s="17"/>
      <c r="Y1348" s="17"/>
      <c r="Z1348" s="17"/>
      <c r="AA1348" s="17"/>
      <c r="AB1348" s="17"/>
      <c r="AC1348" s="17"/>
      <c r="AD1348" s="17"/>
      <c r="AE1348" s="17"/>
      <c r="AF1348" s="17"/>
      <c r="AG1348" s="17"/>
      <c r="AH1348" s="17"/>
      <c r="AI1348" s="17"/>
      <c r="AJ1348" s="17"/>
    </row>
    <row r="1349" spans="5:36">
      <c r="E1349" s="17"/>
      <c r="F1349" s="17"/>
      <c r="G1349" s="17"/>
      <c r="H1349" s="17"/>
      <c r="I1349" s="17"/>
      <c r="J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  <c r="X1349" s="17"/>
      <c r="Y1349" s="17"/>
      <c r="Z1349" s="17"/>
      <c r="AA1349" s="17"/>
      <c r="AB1349" s="17"/>
      <c r="AC1349" s="17"/>
      <c r="AD1349" s="17"/>
      <c r="AE1349" s="17"/>
      <c r="AF1349" s="17"/>
      <c r="AG1349" s="17"/>
      <c r="AH1349" s="17"/>
      <c r="AI1349" s="17"/>
      <c r="AJ1349" s="17"/>
    </row>
    <row r="1350" spans="5:36">
      <c r="E1350" s="17"/>
      <c r="F1350" s="17"/>
      <c r="G1350" s="17"/>
      <c r="H1350" s="17"/>
      <c r="I1350" s="17"/>
      <c r="J1350" s="1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17"/>
      <c r="W1350" s="17"/>
      <c r="X1350" s="17"/>
      <c r="Y1350" s="17"/>
      <c r="Z1350" s="17"/>
      <c r="AA1350" s="17"/>
      <c r="AB1350" s="17"/>
      <c r="AC1350" s="17"/>
      <c r="AD1350" s="17"/>
      <c r="AE1350" s="17"/>
      <c r="AF1350" s="17"/>
      <c r="AG1350" s="17"/>
      <c r="AH1350" s="17"/>
      <c r="AI1350" s="17"/>
      <c r="AJ1350" s="17"/>
    </row>
    <row r="1351" spans="5:36">
      <c r="E1351" s="17"/>
      <c r="F1351" s="17"/>
      <c r="G1351" s="17"/>
      <c r="H1351" s="17"/>
      <c r="I1351" s="17"/>
      <c r="J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17"/>
      <c r="W1351" s="17"/>
      <c r="X1351" s="17"/>
      <c r="Y1351" s="17"/>
      <c r="Z1351" s="17"/>
      <c r="AA1351" s="17"/>
      <c r="AB1351" s="17"/>
      <c r="AC1351" s="17"/>
      <c r="AD1351" s="17"/>
      <c r="AE1351" s="17"/>
      <c r="AF1351" s="17"/>
      <c r="AG1351" s="17"/>
      <c r="AH1351" s="17"/>
      <c r="AI1351" s="17"/>
      <c r="AJ1351" s="17"/>
    </row>
    <row r="1352" spans="5:36">
      <c r="E1352" s="17"/>
      <c r="F1352" s="17"/>
      <c r="G1352" s="17"/>
      <c r="H1352" s="17"/>
      <c r="I1352" s="17"/>
      <c r="J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  <c r="X1352" s="17"/>
      <c r="Y1352" s="17"/>
      <c r="Z1352" s="17"/>
      <c r="AA1352" s="17"/>
      <c r="AB1352" s="17"/>
      <c r="AC1352" s="17"/>
      <c r="AD1352" s="17"/>
      <c r="AE1352" s="17"/>
      <c r="AF1352" s="17"/>
      <c r="AG1352" s="17"/>
      <c r="AH1352" s="17"/>
      <c r="AI1352" s="17"/>
      <c r="AJ1352" s="17"/>
    </row>
    <row r="1353" spans="5:36">
      <c r="E1353" s="17"/>
      <c r="F1353" s="17"/>
      <c r="G1353" s="17"/>
      <c r="H1353" s="17"/>
      <c r="I1353" s="17"/>
      <c r="J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17"/>
      <c r="W1353" s="17"/>
      <c r="X1353" s="17"/>
      <c r="Y1353" s="17"/>
      <c r="Z1353" s="17"/>
      <c r="AA1353" s="17"/>
      <c r="AB1353" s="17"/>
      <c r="AC1353" s="17"/>
      <c r="AD1353" s="17"/>
      <c r="AE1353" s="17"/>
      <c r="AF1353" s="17"/>
      <c r="AG1353" s="17"/>
      <c r="AH1353" s="17"/>
      <c r="AI1353" s="17"/>
      <c r="AJ1353" s="17"/>
    </row>
    <row r="1354" spans="5:36">
      <c r="E1354" s="17"/>
      <c r="F1354" s="17"/>
      <c r="G1354" s="17"/>
      <c r="H1354" s="17"/>
      <c r="I1354" s="17"/>
      <c r="J1354" s="1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17"/>
      <c r="W1354" s="17"/>
      <c r="X1354" s="17"/>
      <c r="Y1354" s="17"/>
      <c r="Z1354" s="17"/>
      <c r="AA1354" s="17"/>
      <c r="AB1354" s="17"/>
      <c r="AC1354" s="17"/>
      <c r="AD1354" s="17"/>
      <c r="AE1354" s="17"/>
      <c r="AF1354" s="17"/>
      <c r="AG1354" s="17"/>
      <c r="AH1354" s="17"/>
      <c r="AI1354" s="17"/>
      <c r="AJ1354" s="17"/>
    </row>
    <row r="1355" spans="5:36">
      <c r="E1355" s="17"/>
      <c r="F1355" s="17"/>
      <c r="G1355" s="17"/>
      <c r="H1355" s="17"/>
      <c r="I1355" s="17"/>
      <c r="J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  <c r="X1355" s="17"/>
      <c r="Y1355" s="17"/>
      <c r="Z1355" s="17"/>
      <c r="AA1355" s="17"/>
      <c r="AB1355" s="17"/>
      <c r="AC1355" s="17"/>
      <c r="AD1355" s="17"/>
      <c r="AE1355" s="17"/>
      <c r="AF1355" s="17"/>
      <c r="AG1355" s="17"/>
      <c r="AH1355" s="17"/>
      <c r="AI1355" s="17"/>
      <c r="AJ1355" s="17"/>
    </row>
    <row r="1356" spans="5:36">
      <c r="E1356" s="17"/>
      <c r="F1356" s="17"/>
      <c r="G1356" s="17"/>
      <c r="H1356" s="17"/>
      <c r="I1356" s="17"/>
      <c r="J1356" s="1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17"/>
      <c r="W1356" s="17"/>
      <c r="X1356" s="17"/>
      <c r="Y1356" s="17"/>
      <c r="Z1356" s="17"/>
      <c r="AA1356" s="17"/>
      <c r="AB1356" s="17"/>
      <c r="AC1356" s="17"/>
      <c r="AD1356" s="17"/>
      <c r="AE1356" s="17"/>
      <c r="AF1356" s="17"/>
      <c r="AG1356" s="17"/>
      <c r="AH1356" s="17"/>
      <c r="AI1356" s="17"/>
      <c r="AJ1356" s="17"/>
    </row>
    <row r="1357" spans="5:36">
      <c r="E1357" s="17"/>
      <c r="F1357" s="17"/>
      <c r="G1357" s="17"/>
      <c r="H1357" s="17"/>
      <c r="I1357" s="17"/>
      <c r="J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17"/>
      <c r="W1357" s="17"/>
      <c r="X1357" s="17"/>
      <c r="Y1357" s="17"/>
      <c r="Z1357" s="17"/>
      <c r="AA1357" s="17"/>
      <c r="AB1357" s="17"/>
      <c r="AC1357" s="17"/>
      <c r="AD1357" s="17"/>
      <c r="AE1357" s="17"/>
      <c r="AF1357" s="17"/>
      <c r="AG1357" s="17"/>
      <c r="AH1357" s="17"/>
      <c r="AI1357" s="17"/>
      <c r="AJ1357" s="17"/>
    </row>
    <row r="1358" spans="5:36">
      <c r="E1358" s="17"/>
      <c r="F1358" s="17"/>
      <c r="G1358" s="17"/>
      <c r="H1358" s="17"/>
      <c r="I1358" s="17"/>
      <c r="J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  <c r="X1358" s="17"/>
      <c r="Y1358" s="17"/>
      <c r="Z1358" s="17"/>
      <c r="AA1358" s="17"/>
      <c r="AB1358" s="17"/>
      <c r="AC1358" s="17"/>
      <c r="AD1358" s="17"/>
      <c r="AE1358" s="17"/>
      <c r="AF1358" s="17"/>
      <c r="AG1358" s="17"/>
      <c r="AH1358" s="17"/>
      <c r="AI1358" s="17"/>
      <c r="AJ1358" s="17"/>
    </row>
    <row r="1359" spans="5:36">
      <c r="E1359" s="17"/>
      <c r="F1359" s="17"/>
      <c r="G1359" s="17"/>
      <c r="H1359" s="17"/>
      <c r="I1359" s="17"/>
      <c r="J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17"/>
      <c r="W1359" s="17"/>
      <c r="X1359" s="17"/>
      <c r="Y1359" s="17"/>
      <c r="Z1359" s="17"/>
      <c r="AA1359" s="17"/>
      <c r="AB1359" s="17"/>
      <c r="AC1359" s="17"/>
      <c r="AD1359" s="17"/>
      <c r="AE1359" s="17"/>
      <c r="AF1359" s="17"/>
      <c r="AG1359" s="17"/>
      <c r="AH1359" s="17"/>
      <c r="AI1359" s="17"/>
      <c r="AJ1359" s="17"/>
    </row>
    <row r="1360" spans="5:36">
      <c r="E1360" s="17"/>
      <c r="F1360" s="17"/>
      <c r="G1360" s="17"/>
      <c r="H1360" s="17"/>
      <c r="I1360" s="17"/>
      <c r="J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  <c r="AB1360" s="17"/>
      <c r="AC1360" s="17"/>
      <c r="AD1360" s="17"/>
      <c r="AE1360" s="17"/>
      <c r="AF1360" s="17"/>
      <c r="AG1360" s="17"/>
      <c r="AH1360" s="17"/>
      <c r="AI1360" s="17"/>
      <c r="AJ1360" s="17"/>
    </row>
    <row r="1361" spans="5:36">
      <c r="E1361" s="17"/>
      <c r="F1361" s="17"/>
      <c r="G1361" s="17"/>
      <c r="H1361" s="17"/>
      <c r="I1361" s="17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  <c r="AB1361" s="17"/>
      <c r="AC1361" s="17"/>
      <c r="AD1361" s="17"/>
      <c r="AE1361" s="17"/>
      <c r="AF1361" s="17"/>
      <c r="AG1361" s="17"/>
      <c r="AH1361" s="17"/>
      <c r="AI1361" s="17"/>
      <c r="AJ1361" s="17"/>
    </row>
    <row r="1362" spans="5:36">
      <c r="E1362" s="17"/>
      <c r="F1362" s="17"/>
      <c r="G1362" s="17"/>
      <c r="H1362" s="17"/>
      <c r="I1362" s="17"/>
      <c r="J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  <c r="AB1362" s="17"/>
      <c r="AC1362" s="17"/>
      <c r="AD1362" s="17"/>
      <c r="AE1362" s="17"/>
      <c r="AF1362" s="17"/>
      <c r="AG1362" s="17"/>
      <c r="AH1362" s="17"/>
      <c r="AI1362" s="17"/>
      <c r="AJ1362" s="17"/>
    </row>
    <row r="1363" spans="5:36">
      <c r="E1363" s="17"/>
      <c r="F1363" s="17"/>
      <c r="G1363" s="17"/>
      <c r="H1363" s="17"/>
      <c r="I1363" s="17"/>
      <c r="J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  <c r="X1363" s="17"/>
      <c r="Y1363" s="17"/>
      <c r="Z1363" s="17"/>
      <c r="AA1363" s="17"/>
      <c r="AB1363" s="17"/>
      <c r="AC1363" s="17"/>
      <c r="AD1363" s="17"/>
      <c r="AE1363" s="17"/>
      <c r="AF1363" s="17"/>
      <c r="AG1363" s="17"/>
      <c r="AH1363" s="17"/>
      <c r="AI1363" s="17"/>
      <c r="AJ1363" s="17"/>
    </row>
    <row r="1364" spans="5:36">
      <c r="E1364" s="17"/>
      <c r="F1364" s="17"/>
      <c r="G1364" s="17"/>
      <c r="H1364" s="17"/>
      <c r="I1364" s="17"/>
      <c r="J1364" s="1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17"/>
      <c r="W1364" s="17"/>
      <c r="X1364" s="17"/>
      <c r="Y1364" s="17"/>
      <c r="Z1364" s="17"/>
      <c r="AA1364" s="17"/>
      <c r="AB1364" s="17"/>
      <c r="AC1364" s="17"/>
      <c r="AD1364" s="17"/>
      <c r="AE1364" s="17"/>
      <c r="AF1364" s="17"/>
      <c r="AG1364" s="17"/>
      <c r="AH1364" s="17"/>
      <c r="AI1364" s="17"/>
      <c r="AJ1364" s="17"/>
    </row>
    <row r="1365" spans="5:36">
      <c r="E1365" s="17"/>
      <c r="F1365" s="17"/>
      <c r="G1365" s="17"/>
      <c r="H1365" s="17"/>
      <c r="I1365" s="17"/>
      <c r="J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17"/>
      <c r="W1365" s="17"/>
      <c r="X1365" s="17"/>
      <c r="Y1365" s="17"/>
      <c r="Z1365" s="17"/>
      <c r="AA1365" s="17"/>
      <c r="AB1365" s="17"/>
      <c r="AC1365" s="17"/>
      <c r="AD1365" s="17"/>
      <c r="AE1365" s="17"/>
      <c r="AF1365" s="17"/>
      <c r="AG1365" s="17"/>
      <c r="AH1365" s="17"/>
      <c r="AI1365" s="17"/>
      <c r="AJ1365" s="17"/>
    </row>
    <row r="1366" spans="5:36">
      <c r="E1366" s="17"/>
      <c r="F1366" s="17"/>
      <c r="G1366" s="17"/>
      <c r="H1366" s="17"/>
      <c r="I1366" s="17"/>
      <c r="J1366" s="1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17"/>
      <c r="W1366" s="17"/>
      <c r="X1366" s="17"/>
      <c r="Y1366" s="17"/>
      <c r="Z1366" s="17"/>
      <c r="AA1366" s="17"/>
      <c r="AB1366" s="17"/>
      <c r="AC1366" s="17"/>
      <c r="AD1366" s="17"/>
      <c r="AE1366" s="17"/>
      <c r="AF1366" s="17"/>
      <c r="AG1366" s="17"/>
      <c r="AH1366" s="17"/>
      <c r="AI1366" s="17"/>
      <c r="AJ1366" s="17"/>
    </row>
    <row r="1367" spans="5:36">
      <c r="E1367" s="17"/>
      <c r="F1367" s="17"/>
      <c r="G1367" s="17"/>
      <c r="H1367" s="17"/>
      <c r="I1367" s="17"/>
      <c r="J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17"/>
      <c r="W1367" s="17"/>
      <c r="X1367" s="17"/>
      <c r="Y1367" s="17"/>
      <c r="Z1367" s="17"/>
      <c r="AA1367" s="17"/>
      <c r="AB1367" s="17"/>
      <c r="AC1367" s="17"/>
      <c r="AD1367" s="17"/>
      <c r="AE1367" s="17"/>
      <c r="AF1367" s="17"/>
      <c r="AG1367" s="17"/>
      <c r="AH1367" s="17"/>
      <c r="AI1367" s="17"/>
      <c r="AJ1367" s="17"/>
    </row>
    <row r="1368" spans="5:36">
      <c r="E1368" s="17"/>
      <c r="F1368" s="17"/>
      <c r="G1368" s="17"/>
      <c r="H1368" s="17"/>
      <c r="I1368" s="17"/>
      <c r="J1368" s="1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17"/>
      <c r="W1368" s="17"/>
      <c r="X1368" s="17"/>
      <c r="Y1368" s="17"/>
      <c r="Z1368" s="17"/>
      <c r="AA1368" s="17"/>
      <c r="AB1368" s="17"/>
      <c r="AC1368" s="17"/>
      <c r="AD1368" s="17"/>
      <c r="AE1368" s="17"/>
      <c r="AF1368" s="17"/>
      <c r="AG1368" s="17"/>
      <c r="AH1368" s="17"/>
      <c r="AI1368" s="17"/>
      <c r="AJ1368" s="17"/>
    </row>
    <row r="1369" spans="5:36">
      <c r="E1369" s="17"/>
      <c r="F1369" s="17"/>
      <c r="G1369" s="17"/>
      <c r="H1369" s="17"/>
      <c r="I1369" s="17"/>
      <c r="J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  <c r="X1369" s="17"/>
      <c r="Y1369" s="17"/>
      <c r="Z1369" s="17"/>
      <c r="AA1369" s="17"/>
      <c r="AB1369" s="17"/>
      <c r="AC1369" s="17"/>
      <c r="AD1369" s="17"/>
      <c r="AE1369" s="17"/>
      <c r="AF1369" s="17"/>
      <c r="AG1369" s="17"/>
      <c r="AH1369" s="17"/>
      <c r="AI1369" s="17"/>
      <c r="AJ1369" s="17"/>
    </row>
    <row r="1370" spans="5:36">
      <c r="E1370" s="17"/>
      <c r="F1370" s="17"/>
      <c r="G1370" s="17"/>
      <c r="H1370" s="17"/>
      <c r="I1370" s="17"/>
      <c r="J1370" s="1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17"/>
      <c r="W1370" s="17"/>
      <c r="X1370" s="17"/>
      <c r="Y1370" s="17"/>
      <c r="Z1370" s="17"/>
      <c r="AA1370" s="17"/>
      <c r="AB1370" s="17"/>
      <c r="AC1370" s="17"/>
      <c r="AD1370" s="17"/>
      <c r="AE1370" s="17"/>
      <c r="AF1370" s="17"/>
      <c r="AG1370" s="17"/>
      <c r="AH1370" s="17"/>
      <c r="AI1370" s="17"/>
      <c r="AJ1370" s="17"/>
    </row>
    <row r="1371" spans="5:36">
      <c r="E1371" s="17"/>
      <c r="F1371" s="17"/>
      <c r="G1371" s="17"/>
      <c r="H1371" s="17"/>
      <c r="I1371" s="17"/>
      <c r="J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17"/>
      <c r="W1371" s="17"/>
      <c r="X1371" s="17"/>
      <c r="Y1371" s="17"/>
      <c r="Z1371" s="17"/>
      <c r="AA1371" s="17"/>
      <c r="AB1371" s="17"/>
      <c r="AC1371" s="17"/>
      <c r="AD1371" s="17"/>
      <c r="AE1371" s="17"/>
      <c r="AF1371" s="17"/>
      <c r="AG1371" s="17"/>
      <c r="AH1371" s="17"/>
      <c r="AI1371" s="17"/>
      <c r="AJ1371" s="17"/>
    </row>
    <row r="1372" spans="5:36">
      <c r="E1372" s="17"/>
      <c r="F1372" s="17"/>
      <c r="G1372" s="17"/>
      <c r="H1372" s="17"/>
      <c r="I1372" s="17"/>
      <c r="J1372" s="1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17"/>
      <c r="W1372" s="17"/>
      <c r="X1372" s="17"/>
      <c r="Y1372" s="17"/>
      <c r="Z1372" s="17"/>
      <c r="AA1372" s="17"/>
      <c r="AB1372" s="17"/>
      <c r="AC1372" s="17"/>
      <c r="AD1372" s="17"/>
      <c r="AE1372" s="17"/>
      <c r="AF1372" s="17"/>
      <c r="AG1372" s="17"/>
      <c r="AH1372" s="17"/>
      <c r="AI1372" s="17"/>
      <c r="AJ1372" s="17"/>
    </row>
    <row r="1373" spans="5:36">
      <c r="E1373" s="17"/>
      <c r="F1373" s="17"/>
      <c r="G1373" s="17"/>
      <c r="H1373" s="17"/>
      <c r="I1373" s="17"/>
      <c r="J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  <c r="X1373" s="17"/>
      <c r="Y1373" s="17"/>
      <c r="Z1373" s="17"/>
      <c r="AA1373" s="17"/>
      <c r="AB1373" s="17"/>
      <c r="AC1373" s="17"/>
      <c r="AD1373" s="17"/>
      <c r="AE1373" s="17"/>
      <c r="AF1373" s="17"/>
      <c r="AG1373" s="17"/>
      <c r="AH1373" s="17"/>
      <c r="AI1373" s="17"/>
      <c r="AJ1373" s="17"/>
    </row>
    <row r="1374" spans="5:36">
      <c r="E1374" s="17"/>
      <c r="F1374" s="17"/>
      <c r="G1374" s="17"/>
      <c r="H1374" s="17"/>
      <c r="I1374" s="17"/>
      <c r="J1374" s="1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17"/>
      <c r="W1374" s="17"/>
      <c r="X1374" s="17"/>
      <c r="Y1374" s="17"/>
      <c r="Z1374" s="17"/>
      <c r="AA1374" s="17"/>
      <c r="AB1374" s="17"/>
      <c r="AC1374" s="17"/>
      <c r="AD1374" s="17"/>
      <c r="AE1374" s="17"/>
      <c r="AF1374" s="17"/>
      <c r="AG1374" s="17"/>
      <c r="AH1374" s="17"/>
      <c r="AI1374" s="17"/>
      <c r="AJ1374" s="17"/>
    </row>
    <row r="1375" spans="5:36">
      <c r="E1375" s="17"/>
      <c r="F1375" s="17"/>
      <c r="G1375" s="17"/>
      <c r="H1375" s="17"/>
      <c r="I1375" s="17"/>
      <c r="J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17"/>
      <c r="W1375" s="17"/>
      <c r="X1375" s="17"/>
      <c r="Y1375" s="17"/>
      <c r="Z1375" s="17"/>
      <c r="AA1375" s="17"/>
      <c r="AB1375" s="17"/>
      <c r="AC1375" s="17"/>
      <c r="AD1375" s="17"/>
      <c r="AE1375" s="17"/>
      <c r="AF1375" s="17"/>
      <c r="AG1375" s="17"/>
      <c r="AH1375" s="17"/>
      <c r="AI1375" s="17"/>
      <c r="AJ1375" s="17"/>
    </row>
    <row r="1376" spans="5:36">
      <c r="E1376" s="17"/>
      <c r="F1376" s="17"/>
      <c r="G1376" s="17"/>
      <c r="H1376" s="17"/>
      <c r="I1376" s="17"/>
      <c r="J1376" s="1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17"/>
      <c r="W1376" s="17"/>
      <c r="X1376" s="17"/>
      <c r="Y1376" s="17"/>
      <c r="Z1376" s="17"/>
      <c r="AA1376" s="17"/>
      <c r="AB1376" s="17"/>
      <c r="AC1376" s="17"/>
      <c r="AD1376" s="17"/>
      <c r="AE1376" s="17"/>
      <c r="AF1376" s="17"/>
      <c r="AG1376" s="17"/>
      <c r="AH1376" s="17"/>
      <c r="AI1376" s="17"/>
      <c r="AJ1376" s="17"/>
    </row>
    <row r="1377" spans="5:36">
      <c r="E1377" s="17"/>
      <c r="F1377" s="17"/>
      <c r="G1377" s="17"/>
      <c r="H1377" s="17"/>
      <c r="I1377" s="17"/>
      <c r="J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  <c r="X1377" s="17"/>
      <c r="Y1377" s="17"/>
      <c r="Z1377" s="17"/>
      <c r="AA1377" s="17"/>
      <c r="AB1377" s="17"/>
      <c r="AC1377" s="17"/>
      <c r="AD1377" s="17"/>
      <c r="AE1377" s="17"/>
      <c r="AF1377" s="17"/>
      <c r="AG1377" s="17"/>
      <c r="AH1377" s="17"/>
      <c r="AI1377" s="17"/>
      <c r="AJ1377" s="17"/>
    </row>
    <row r="1378" spans="5:36">
      <c r="E1378" s="17"/>
      <c r="F1378" s="17"/>
      <c r="G1378" s="17"/>
      <c r="H1378" s="17"/>
      <c r="I1378" s="17"/>
      <c r="J1378" s="1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17"/>
      <c r="W1378" s="17"/>
      <c r="X1378" s="17"/>
      <c r="Y1378" s="17"/>
      <c r="Z1378" s="17"/>
      <c r="AA1378" s="17"/>
      <c r="AB1378" s="17"/>
      <c r="AC1378" s="17"/>
      <c r="AD1378" s="17"/>
      <c r="AE1378" s="17"/>
      <c r="AF1378" s="17"/>
      <c r="AG1378" s="17"/>
      <c r="AH1378" s="17"/>
      <c r="AI1378" s="17"/>
      <c r="AJ1378" s="17"/>
    </row>
    <row r="1379" spans="5:36">
      <c r="E1379" s="17"/>
      <c r="F1379" s="17"/>
      <c r="G1379" s="17"/>
      <c r="H1379" s="17"/>
      <c r="I1379" s="17"/>
      <c r="J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17"/>
      <c r="W1379" s="17"/>
      <c r="X1379" s="17"/>
      <c r="Y1379" s="17"/>
      <c r="Z1379" s="17"/>
      <c r="AA1379" s="17"/>
      <c r="AB1379" s="17"/>
      <c r="AC1379" s="17"/>
      <c r="AD1379" s="17"/>
      <c r="AE1379" s="17"/>
      <c r="AF1379" s="17"/>
      <c r="AG1379" s="17"/>
      <c r="AH1379" s="17"/>
      <c r="AI1379" s="17"/>
      <c r="AJ1379" s="17"/>
    </row>
    <row r="1380" spans="5:36">
      <c r="E1380" s="17"/>
      <c r="F1380" s="17"/>
      <c r="G1380" s="17"/>
      <c r="H1380" s="17"/>
      <c r="I1380" s="17"/>
      <c r="J1380" s="1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17"/>
      <c r="W1380" s="17"/>
      <c r="X1380" s="17"/>
      <c r="Y1380" s="17"/>
      <c r="Z1380" s="17"/>
      <c r="AA1380" s="17"/>
      <c r="AB1380" s="17"/>
      <c r="AC1380" s="17"/>
      <c r="AD1380" s="17"/>
      <c r="AE1380" s="17"/>
      <c r="AF1380" s="17"/>
      <c r="AG1380" s="17"/>
      <c r="AH1380" s="17"/>
      <c r="AI1380" s="17"/>
      <c r="AJ1380" s="17"/>
    </row>
    <row r="1381" spans="5:36">
      <c r="E1381" s="17"/>
      <c r="F1381" s="17"/>
      <c r="G1381" s="17"/>
      <c r="H1381" s="17"/>
      <c r="I1381" s="17"/>
      <c r="J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  <c r="X1381" s="17"/>
      <c r="Y1381" s="17"/>
      <c r="Z1381" s="17"/>
      <c r="AA1381" s="17"/>
      <c r="AB1381" s="17"/>
      <c r="AC1381" s="17"/>
      <c r="AD1381" s="17"/>
      <c r="AE1381" s="17"/>
      <c r="AF1381" s="17"/>
      <c r="AG1381" s="17"/>
      <c r="AH1381" s="17"/>
      <c r="AI1381" s="17"/>
      <c r="AJ1381" s="17"/>
    </row>
    <row r="1382" spans="5:36">
      <c r="E1382" s="17"/>
      <c r="F1382" s="17"/>
      <c r="G1382" s="17"/>
      <c r="H1382" s="17"/>
      <c r="I1382" s="17"/>
      <c r="J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  <c r="AB1382" s="17"/>
      <c r="AC1382" s="17"/>
      <c r="AD1382" s="17"/>
      <c r="AE1382" s="17"/>
      <c r="AF1382" s="17"/>
      <c r="AG1382" s="17"/>
      <c r="AH1382" s="17"/>
      <c r="AI1382" s="17"/>
      <c r="AJ1382" s="17"/>
    </row>
    <row r="1383" spans="5:36">
      <c r="E1383" s="17"/>
      <c r="F1383" s="17"/>
      <c r="G1383" s="17"/>
      <c r="H1383" s="17"/>
      <c r="I1383" s="17"/>
      <c r="J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17"/>
      <c r="W1383" s="17"/>
      <c r="X1383" s="17"/>
      <c r="Y1383" s="17"/>
      <c r="Z1383" s="17"/>
      <c r="AA1383" s="17"/>
      <c r="AB1383" s="17"/>
      <c r="AC1383" s="17"/>
      <c r="AD1383" s="17"/>
      <c r="AE1383" s="17"/>
      <c r="AF1383" s="17"/>
      <c r="AG1383" s="17"/>
      <c r="AH1383" s="17"/>
      <c r="AI1383" s="17"/>
      <c r="AJ1383" s="17"/>
    </row>
    <row r="1384" spans="5:36">
      <c r="E1384" s="17"/>
      <c r="F1384" s="17"/>
      <c r="G1384" s="17"/>
      <c r="H1384" s="17"/>
      <c r="I1384" s="17"/>
      <c r="J1384" s="1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17"/>
      <c r="W1384" s="17"/>
      <c r="X1384" s="17"/>
      <c r="Y1384" s="17"/>
      <c r="Z1384" s="17"/>
      <c r="AA1384" s="17"/>
      <c r="AB1384" s="17"/>
      <c r="AC1384" s="17"/>
      <c r="AD1384" s="17"/>
      <c r="AE1384" s="17"/>
      <c r="AF1384" s="17"/>
      <c r="AG1384" s="17"/>
      <c r="AH1384" s="17"/>
      <c r="AI1384" s="17"/>
      <c r="AJ1384" s="17"/>
    </row>
    <row r="1385" spans="5:36">
      <c r="E1385" s="17"/>
      <c r="F1385" s="17"/>
      <c r="G1385" s="17"/>
      <c r="H1385" s="17"/>
      <c r="I1385" s="17"/>
      <c r="J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17"/>
      <c r="W1385" s="17"/>
      <c r="X1385" s="17"/>
      <c r="Y1385" s="17"/>
      <c r="Z1385" s="17"/>
      <c r="AA1385" s="17"/>
      <c r="AB1385" s="17"/>
      <c r="AC1385" s="17"/>
      <c r="AD1385" s="17"/>
      <c r="AE1385" s="17"/>
      <c r="AF1385" s="17"/>
      <c r="AG1385" s="17"/>
      <c r="AH1385" s="17"/>
      <c r="AI1385" s="17"/>
      <c r="AJ1385" s="17"/>
    </row>
    <row r="1386" spans="5:36">
      <c r="E1386" s="17"/>
      <c r="F1386" s="17"/>
      <c r="G1386" s="17"/>
      <c r="H1386" s="17"/>
      <c r="I1386" s="17"/>
      <c r="J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  <c r="X1386" s="17"/>
      <c r="Y1386" s="17"/>
      <c r="Z1386" s="17"/>
      <c r="AA1386" s="17"/>
      <c r="AB1386" s="17"/>
      <c r="AC1386" s="17"/>
      <c r="AD1386" s="17"/>
      <c r="AE1386" s="17"/>
      <c r="AF1386" s="17"/>
      <c r="AG1386" s="17"/>
      <c r="AH1386" s="17"/>
      <c r="AI1386" s="17"/>
      <c r="AJ1386" s="17"/>
    </row>
    <row r="1387" spans="5:36">
      <c r="E1387" s="17"/>
      <c r="F1387" s="17"/>
      <c r="G1387" s="17"/>
      <c r="H1387" s="17"/>
      <c r="I1387" s="17"/>
      <c r="J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17"/>
      <c r="W1387" s="17"/>
      <c r="X1387" s="17"/>
      <c r="Y1387" s="17"/>
      <c r="Z1387" s="17"/>
      <c r="AA1387" s="17"/>
      <c r="AB1387" s="17"/>
      <c r="AC1387" s="17"/>
      <c r="AD1387" s="17"/>
      <c r="AE1387" s="17"/>
      <c r="AF1387" s="17"/>
      <c r="AG1387" s="17"/>
      <c r="AH1387" s="17"/>
      <c r="AI1387" s="17"/>
      <c r="AJ1387" s="17"/>
    </row>
    <row r="1388" spans="5:36">
      <c r="E1388" s="17"/>
      <c r="F1388" s="17"/>
      <c r="G1388" s="17"/>
      <c r="H1388" s="17"/>
      <c r="I1388" s="17"/>
      <c r="J1388" s="1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17"/>
      <c r="W1388" s="17"/>
      <c r="X1388" s="17"/>
      <c r="Y1388" s="17"/>
      <c r="Z1388" s="17"/>
      <c r="AA1388" s="17"/>
      <c r="AB1388" s="17"/>
      <c r="AC1388" s="17"/>
      <c r="AD1388" s="17"/>
      <c r="AE1388" s="17"/>
      <c r="AF1388" s="17"/>
      <c r="AG1388" s="17"/>
      <c r="AH1388" s="17"/>
      <c r="AI1388" s="17"/>
      <c r="AJ1388" s="17"/>
    </row>
    <row r="1389" spans="5:36">
      <c r="E1389" s="17"/>
      <c r="F1389" s="17"/>
      <c r="G1389" s="17"/>
      <c r="H1389" s="17"/>
      <c r="I1389" s="17"/>
      <c r="J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17"/>
      <c r="W1389" s="17"/>
      <c r="X1389" s="17"/>
      <c r="Y1389" s="17"/>
      <c r="Z1389" s="17"/>
      <c r="AA1389" s="17"/>
      <c r="AB1389" s="17"/>
      <c r="AC1389" s="17"/>
      <c r="AD1389" s="17"/>
      <c r="AE1389" s="17"/>
      <c r="AF1389" s="17"/>
      <c r="AG1389" s="17"/>
      <c r="AH1389" s="17"/>
      <c r="AI1389" s="17"/>
      <c r="AJ1389" s="17"/>
    </row>
    <row r="1390" spans="5:36">
      <c r="E1390" s="17"/>
      <c r="F1390" s="17"/>
      <c r="G1390" s="17"/>
      <c r="H1390" s="17"/>
      <c r="I1390" s="17"/>
      <c r="J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  <c r="AB1390" s="17"/>
      <c r="AC1390" s="17"/>
      <c r="AD1390" s="17"/>
      <c r="AE1390" s="17"/>
      <c r="AF1390" s="17"/>
      <c r="AG1390" s="17"/>
      <c r="AH1390" s="17"/>
      <c r="AI1390" s="17"/>
      <c r="AJ1390" s="17"/>
    </row>
    <row r="1391" spans="5:36">
      <c r="E1391" s="17"/>
      <c r="F1391" s="17"/>
      <c r="G1391" s="17"/>
      <c r="H1391" s="17"/>
      <c r="I1391" s="17"/>
      <c r="J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17"/>
      <c r="W1391" s="17"/>
      <c r="X1391" s="17"/>
      <c r="Y1391" s="17"/>
      <c r="Z1391" s="17"/>
      <c r="AA1391" s="17"/>
      <c r="AB1391" s="17"/>
      <c r="AC1391" s="17"/>
      <c r="AD1391" s="17"/>
      <c r="AE1391" s="17"/>
      <c r="AF1391" s="17"/>
      <c r="AG1391" s="17"/>
      <c r="AH1391" s="17"/>
      <c r="AI1391" s="17"/>
      <c r="AJ1391" s="17"/>
    </row>
    <row r="1392" spans="5:36">
      <c r="E1392" s="17"/>
      <c r="F1392" s="17"/>
      <c r="G1392" s="17"/>
      <c r="H1392" s="17"/>
      <c r="I1392" s="17"/>
      <c r="J1392" s="1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17"/>
      <c r="W1392" s="17"/>
      <c r="X1392" s="17"/>
      <c r="Y1392" s="17"/>
      <c r="Z1392" s="17"/>
      <c r="AA1392" s="17"/>
      <c r="AB1392" s="17"/>
      <c r="AC1392" s="17"/>
      <c r="AD1392" s="17"/>
      <c r="AE1392" s="17"/>
      <c r="AF1392" s="17"/>
      <c r="AG1392" s="17"/>
      <c r="AH1392" s="17"/>
      <c r="AI1392" s="17"/>
      <c r="AJ1392" s="17"/>
    </row>
    <row r="1393" spans="5:36">
      <c r="E1393" s="17"/>
      <c r="F1393" s="17"/>
      <c r="G1393" s="17"/>
      <c r="H1393" s="17"/>
      <c r="I1393" s="17"/>
      <c r="J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17"/>
      <c r="W1393" s="17"/>
      <c r="X1393" s="17"/>
      <c r="Y1393" s="17"/>
      <c r="Z1393" s="17"/>
      <c r="AA1393" s="17"/>
      <c r="AB1393" s="17"/>
      <c r="AC1393" s="17"/>
      <c r="AD1393" s="17"/>
      <c r="AE1393" s="17"/>
      <c r="AF1393" s="17"/>
      <c r="AG1393" s="17"/>
      <c r="AH1393" s="17"/>
      <c r="AI1393" s="17"/>
      <c r="AJ1393" s="17"/>
    </row>
    <row r="1394" spans="5:36">
      <c r="E1394" s="17"/>
      <c r="F1394" s="17"/>
      <c r="G1394" s="17"/>
      <c r="H1394" s="17"/>
      <c r="I1394" s="17"/>
      <c r="J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  <c r="X1394" s="17"/>
      <c r="Y1394" s="17"/>
      <c r="Z1394" s="17"/>
      <c r="AA1394" s="17"/>
      <c r="AB1394" s="17"/>
      <c r="AC1394" s="17"/>
      <c r="AD1394" s="17"/>
      <c r="AE1394" s="17"/>
      <c r="AF1394" s="17"/>
      <c r="AG1394" s="17"/>
      <c r="AH1394" s="17"/>
      <c r="AI1394" s="17"/>
      <c r="AJ1394" s="17"/>
    </row>
    <row r="1395" spans="5:36">
      <c r="E1395" s="17"/>
      <c r="F1395" s="17"/>
      <c r="G1395" s="17"/>
      <c r="H1395" s="17"/>
      <c r="I1395" s="17"/>
      <c r="J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17"/>
      <c r="W1395" s="17"/>
      <c r="X1395" s="17"/>
      <c r="Y1395" s="17"/>
      <c r="Z1395" s="17"/>
      <c r="AA1395" s="17"/>
      <c r="AB1395" s="17"/>
      <c r="AC1395" s="17"/>
      <c r="AD1395" s="17"/>
      <c r="AE1395" s="17"/>
      <c r="AF1395" s="17"/>
      <c r="AG1395" s="17"/>
      <c r="AH1395" s="17"/>
      <c r="AI1395" s="17"/>
      <c r="AJ1395" s="17"/>
    </row>
    <row r="1396" spans="5:36">
      <c r="E1396" s="17"/>
      <c r="F1396" s="17"/>
      <c r="G1396" s="17"/>
      <c r="H1396" s="17"/>
      <c r="I1396" s="17"/>
      <c r="J1396" s="1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17"/>
      <c r="W1396" s="17"/>
      <c r="X1396" s="17"/>
      <c r="Y1396" s="17"/>
      <c r="Z1396" s="17"/>
      <c r="AA1396" s="17"/>
      <c r="AB1396" s="17"/>
      <c r="AC1396" s="17"/>
      <c r="AD1396" s="17"/>
      <c r="AE1396" s="17"/>
      <c r="AF1396" s="17"/>
      <c r="AG1396" s="17"/>
      <c r="AH1396" s="17"/>
      <c r="AI1396" s="17"/>
      <c r="AJ1396" s="17"/>
    </row>
    <row r="1397" spans="5:36">
      <c r="E1397" s="17"/>
      <c r="F1397" s="17"/>
      <c r="G1397" s="17"/>
      <c r="H1397" s="17"/>
      <c r="I1397" s="17"/>
      <c r="J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  <c r="X1397" s="17"/>
      <c r="Y1397" s="17"/>
      <c r="Z1397" s="17"/>
      <c r="AA1397" s="17"/>
      <c r="AB1397" s="17"/>
      <c r="AC1397" s="17"/>
      <c r="AD1397" s="17"/>
      <c r="AE1397" s="17"/>
      <c r="AF1397" s="17"/>
      <c r="AG1397" s="17"/>
      <c r="AH1397" s="17"/>
      <c r="AI1397" s="17"/>
      <c r="AJ1397" s="17"/>
    </row>
    <row r="1398" spans="5:36">
      <c r="E1398" s="17"/>
      <c r="F1398" s="17"/>
      <c r="G1398" s="17"/>
      <c r="H1398" s="17"/>
      <c r="I1398" s="17"/>
      <c r="J1398" s="1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17"/>
      <c r="W1398" s="17"/>
      <c r="X1398" s="17"/>
      <c r="Y1398" s="17"/>
      <c r="Z1398" s="17"/>
      <c r="AA1398" s="17"/>
      <c r="AB1398" s="17"/>
      <c r="AC1398" s="17"/>
      <c r="AD1398" s="17"/>
      <c r="AE1398" s="17"/>
      <c r="AF1398" s="17"/>
      <c r="AG1398" s="17"/>
      <c r="AH1398" s="17"/>
      <c r="AI1398" s="17"/>
      <c r="AJ1398" s="17"/>
    </row>
    <row r="1399" spans="5:36">
      <c r="E1399" s="17"/>
      <c r="F1399" s="17"/>
      <c r="G1399" s="17"/>
      <c r="H1399" s="17"/>
      <c r="I1399" s="17"/>
      <c r="J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17"/>
      <c r="W1399" s="17"/>
      <c r="X1399" s="17"/>
      <c r="Y1399" s="17"/>
      <c r="Z1399" s="17"/>
      <c r="AA1399" s="17"/>
      <c r="AB1399" s="17"/>
      <c r="AC1399" s="17"/>
      <c r="AD1399" s="17"/>
      <c r="AE1399" s="17"/>
      <c r="AF1399" s="17"/>
      <c r="AG1399" s="17"/>
      <c r="AH1399" s="17"/>
      <c r="AI1399" s="17"/>
      <c r="AJ1399" s="17"/>
    </row>
    <row r="1400" spans="5:36">
      <c r="E1400" s="17"/>
      <c r="F1400" s="17"/>
      <c r="G1400" s="17"/>
      <c r="H1400" s="17"/>
      <c r="I1400" s="17"/>
      <c r="J1400" s="1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17"/>
      <c r="W1400" s="17"/>
      <c r="X1400" s="17"/>
      <c r="Y1400" s="17"/>
      <c r="Z1400" s="17"/>
      <c r="AA1400" s="17"/>
      <c r="AB1400" s="17"/>
      <c r="AC1400" s="17"/>
      <c r="AD1400" s="17"/>
      <c r="AE1400" s="17"/>
      <c r="AF1400" s="17"/>
      <c r="AG1400" s="17"/>
      <c r="AH1400" s="17"/>
      <c r="AI1400" s="17"/>
      <c r="AJ1400" s="17"/>
    </row>
    <row r="1401" spans="5:36">
      <c r="E1401" s="17"/>
      <c r="F1401" s="17"/>
      <c r="G1401" s="17"/>
      <c r="H1401" s="17"/>
      <c r="I1401" s="17"/>
      <c r="J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17"/>
      <c r="W1401" s="17"/>
      <c r="X1401" s="17"/>
      <c r="Y1401" s="17"/>
      <c r="Z1401" s="17"/>
      <c r="AA1401" s="17"/>
      <c r="AB1401" s="17"/>
      <c r="AC1401" s="17"/>
      <c r="AD1401" s="17"/>
      <c r="AE1401" s="17"/>
      <c r="AF1401" s="17"/>
      <c r="AG1401" s="17"/>
      <c r="AH1401" s="17"/>
      <c r="AI1401" s="17"/>
      <c r="AJ1401" s="17"/>
    </row>
    <row r="1402" spans="5:36">
      <c r="E1402" s="17"/>
      <c r="F1402" s="17"/>
      <c r="G1402" s="17"/>
      <c r="H1402" s="17"/>
      <c r="I1402" s="17"/>
      <c r="J1402" s="1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17"/>
      <c r="W1402" s="17"/>
      <c r="X1402" s="17"/>
      <c r="Y1402" s="17"/>
      <c r="Z1402" s="17"/>
      <c r="AA1402" s="17"/>
      <c r="AB1402" s="17"/>
      <c r="AC1402" s="17"/>
      <c r="AD1402" s="17"/>
      <c r="AE1402" s="17"/>
      <c r="AF1402" s="17"/>
      <c r="AG1402" s="17"/>
      <c r="AH1402" s="17"/>
      <c r="AI1402" s="17"/>
      <c r="AJ1402" s="17"/>
    </row>
    <row r="1403" spans="5:36">
      <c r="E1403" s="17"/>
      <c r="F1403" s="17"/>
      <c r="G1403" s="17"/>
      <c r="H1403" s="17"/>
      <c r="I1403" s="17"/>
      <c r="J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17"/>
      <c r="W1403" s="17"/>
      <c r="X1403" s="17"/>
      <c r="Y1403" s="17"/>
      <c r="Z1403" s="17"/>
      <c r="AA1403" s="17"/>
      <c r="AB1403" s="17"/>
      <c r="AC1403" s="17"/>
      <c r="AD1403" s="17"/>
      <c r="AE1403" s="17"/>
      <c r="AF1403" s="17"/>
      <c r="AG1403" s="17"/>
      <c r="AH1403" s="17"/>
      <c r="AI1403" s="17"/>
      <c r="AJ1403" s="17"/>
    </row>
    <row r="1404" spans="5:36">
      <c r="E1404" s="17"/>
      <c r="F1404" s="17"/>
      <c r="G1404" s="17"/>
      <c r="H1404" s="17"/>
      <c r="I1404" s="17"/>
      <c r="J1404" s="1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17"/>
      <c r="W1404" s="17"/>
      <c r="X1404" s="17"/>
      <c r="Y1404" s="17"/>
      <c r="Z1404" s="17"/>
      <c r="AA1404" s="17"/>
      <c r="AB1404" s="17"/>
      <c r="AC1404" s="17"/>
      <c r="AD1404" s="17"/>
      <c r="AE1404" s="17"/>
      <c r="AF1404" s="17"/>
      <c r="AG1404" s="17"/>
      <c r="AH1404" s="17"/>
      <c r="AI1404" s="17"/>
      <c r="AJ1404" s="17"/>
    </row>
    <row r="1405" spans="5:36">
      <c r="E1405" s="17"/>
      <c r="F1405" s="17"/>
      <c r="G1405" s="17"/>
      <c r="H1405" s="17"/>
      <c r="I1405" s="17"/>
      <c r="J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17"/>
      <c r="W1405" s="17"/>
      <c r="X1405" s="17"/>
      <c r="Y1405" s="17"/>
      <c r="Z1405" s="17"/>
      <c r="AA1405" s="17"/>
      <c r="AB1405" s="17"/>
      <c r="AC1405" s="17"/>
      <c r="AD1405" s="17"/>
      <c r="AE1405" s="17"/>
      <c r="AF1405" s="17"/>
      <c r="AG1405" s="17"/>
      <c r="AH1405" s="17"/>
      <c r="AI1405" s="17"/>
      <c r="AJ1405" s="17"/>
    </row>
    <row r="1406" spans="5:36">
      <c r="E1406" s="17"/>
      <c r="F1406" s="17"/>
      <c r="G1406" s="17"/>
      <c r="H1406" s="17"/>
      <c r="I1406" s="17"/>
      <c r="J1406" s="1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17"/>
      <c r="W1406" s="17"/>
      <c r="X1406" s="17"/>
      <c r="Y1406" s="17"/>
      <c r="Z1406" s="17"/>
      <c r="AA1406" s="17"/>
      <c r="AB1406" s="17"/>
      <c r="AC1406" s="17"/>
      <c r="AD1406" s="17"/>
      <c r="AE1406" s="17"/>
      <c r="AF1406" s="17"/>
      <c r="AG1406" s="17"/>
      <c r="AH1406" s="17"/>
      <c r="AI1406" s="17"/>
      <c r="AJ1406" s="17"/>
    </row>
    <row r="1407" spans="5:36">
      <c r="E1407" s="17"/>
      <c r="F1407" s="17"/>
      <c r="G1407" s="17"/>
      <c r="H1407" s="17"/>
      <c r="I1407" s="17"/>
      <c r="J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  <c r="X1407" s="17"/>
      <c r="Y1407" s="17"/>
      <c r="Z1407" s="17"/>
      <c r="AA1407" s="17"/>
      <c r="AB1407" s="17"/>
      <c r="AC1407" s="17"/>
      <c r="AD1407" s="17"/>
      <c r="AE1407" s="17"/>
      <c r="AF1407" s="17"/>
      <c r="AG1407" s="17"/>
      <c r="AH1407" s="17"/>
      <c r="AI1407" s="17"/>
      <c r="AJ1407" s="17"/>
    </row>
    <row r="1408" spans="5:36">
      <c r="E1408" s="17"/>
      <c r="F1408" s="17"/>
      <c r="G1408" s="17"/>
      <c r="H1408" s="17"/>
      <c r="I1408" s="17"/>
      <c r="J1408" s="1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17"/>
      <c r="W1408" s="17"/>
      <c r="X1408" s="17"/>
      <c r="Y1408" s="17"/>
      <c r="Z1408" s="17"/>
      <c r="AA1408" s="17"/>
      <c r="AB1408" s="17"/>
      <c r="AC1408" s="17"/>
      <c r="AD1408" s="17"/>
      <c r="AE1408" s="17"/>
      <c r="AF1408" s="17"/>
      <c r="AG1408" s="17"/>
      <c r="AH1408" s="17"/>
      <c r="AI1408" s="17"/>
      <c r="AJ1408" s="17"/>
    </row>
    <row r="1409" spans="5:36">
      <c r="E1409" s="17"/>
      <c r="F1409" s="17"/>
      <c r="G1409" s="17"/>
      <c r="H1409" s="17"/>
      <c r="I1409" s="17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17"/>
      <c r="Z1409" s="17"/>
      <c r="AA1409" s="17"/>
      <c r="AB1409" s="17"/>
      <c r="AC1409" s="17"/>
      <c r="AD1409" s="17"/>
      <c r="AE1409" s="17"/>
      <c r="AF1409" s="17"/>
      <c r="AG1409" s="17"/>
      <c r="AH1409" s="17"/>
      <c r="AI1409" s="17"/>
      <c r="AJ1409" s="17"/>
    </row>
    <row r="1410" spans="5:36">
      <c r="E1410" s="17"/>
      <c r="F1410" s="17"/>
      <c r="G1410" s="17"/>
      <c r="H1410" s="17"/>
      <c r="I1410" s="17"/>
      <c r="J1410" s="1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17"/>
      <c r="W1410" s="17"/>
      <c r="X1410" s="17"/>
      <c r="Y1410" s="17"/>
      <c r="Z1410" s="17"/>
      <c r="AA1410" s="17"/>
      <c r="AB1410" s="17"/>
      <c r="AC1410" s="17"/>
      <c r="AD1410" s="17"/>
      <c r="AE1410" s="17"/>
      <c r="AF1410" s="17"/>
      <c r="AG1410" s="17"/>
      <c r="AH1410" s="17"/>
      <c r="AI1410" s="17"/>
      <c r="AJ1410" s="17"/>
    </row>
    <row r="1411" spans="5:36">
      <c r="E1411" s="17"/>
      <c r="F1411" s="17"/>
      <c r="G1411" s="17"/>
      <c r="H1411" s="17"/>
      <c r="I1411" s="17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17"/>
      <c r="Z1411" s="17"/>
      <c r="AA1411" s="17"/>
      <c r="AB1411" s="17"/>
      <c r="AC1411" s="17"/>
      <c r="AD1411" s="17"/>
      <c r="AE1411" s="17"/>
      <c r="AF1411" s="17"/>
      <c r="AG1411" s="17"/>
      <c r="AH1411" s="17"/>
      <c r="AI1411" s="17"/>
      <c r="AJ1411" s="17"/>
    </row>
    <row r="1412" spans="5:36">
      <c r="E1412" s="17"/>
      <c r="F1412" s="17"/>
      <c r="G1412" s="17"/>
      <c r="H1412" s="17"/>
      <c r="I1412" s="17"/>
      <c r="J1412" s="1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17"/>
      <c r="W1412" s="17"/>
      <c r="X1412" s="17"/>
      <c r="Y1412" s="17"/>
      <c r="Z1412" s="17"/>
      <c r="AA1412" s="17"/>
      <c r="AB1412" s="17"/>
      <c r="AC1412" s="17"/>
      <c r="AD1412" s="17"/>
      <c r="AE1412" s="17"/>
      <c r="AF1412" s="17"/>
      <c r="AG1412" s="17"/>
      <c r="AH1412" s="17"/>
      <c r="AI1412" s="17"/>
      <c r="AJ1412" s="17"/>
    </row>
    <row r="1413" spans="5:36">
      <c r="E1413" s="17"/>
      <c r="F1413" s="17"/>
      <c r="G1413" s="17"/>
      <c r="H1413" s="17"/>
      <c r="I1413" s="17"/>
      <c r="J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17"/>
      <c r="W1413" s="17"/>
      <c r="X1413" s="17"/>
      <c r="Y1413" s="17"/>
      <c r="Z1413" s="17"/>
      <c r="AA1413" s="17"/>
      <c r="AB1413" s="17"/>
      <c r="AC1413" s="17"/>
      <c r="AD1413" s="17"/>
      <c r="AE1413" s="17"/>
      <c r="AF1413" s="17"/>
      <c r="AG1413" s="17"/>
      <c r="AH1413" s="17"/>
      <c r="AI1413" s="17"/>
      <c r="AJ1413" s="17"/>
    </row>
    <row r="1414" spans="5:36">
      <c r="E1414" s="17"/>
      <c r="F1414" s="17"/>
      <c r="G1414" s="17"/>
      <c r="H1414" s="17"/>
      <c r="I1414" s="17"/>
      <c r="J1414" s="1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17"/>
      <c r="W1414" s="17"/>
      <c r="X1414" s="17"/>
      <c r="Y1414" s="17"/>
      <c r="Z1414" s="17"/>
      <c r="AA1414" s="17"/>
      <c r="AB1414" s="17"/>
      <c r="AC1414" s="17"/>
      <c r="AD1414" s="17"/>
      <c r="AE1414" s="17"/>
      <c r="AF1414" s="17"/>
      <c r="AG1414" s="17"/>
      <c r="AH1414" s="17"/>
      <c r="AI1414" s="17"/>
      <c r="AJ1414" s="17"/>
    </row>
    <row r="1415" spans="5:36">
      <c r="E1415" s="17"/>
      <c r="F1415" s="17"/>
      <c r="G1415" s="17"/>
      <c r="H1415" s="17"/>
      <c r="I1415" s="17"/>
      <c r="J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17"/>
      <c r="W1415" s="17"/>
      <c r="X1415" s="17"/>
      <c r="Y1415" s="17"/>
      <c r="Z1415" s="17"/>
      <c r="AA1415" s="17"/>
      <c r="AB1415" s="17"/>
      <c r="AC1415" s="17"/>
      <c r="AD1415" s="17"/>
      <c r="AE1415" s="17"/>
      <c r="AF1415" s="17"/>
      <c r="AG1415" s="17"/>
      <c r="AH1415" s="17"/>
      <c r="AI1415" s="17"/>
      <c r="AJ1415" s="17"/>
    </row>
    <row r="1416" spans="5:36">
      <c r="E1416" s="17"/>
      <c r="F1416" s="17"/>
      <c r="G1416" s="17"/>
      <c r="H1416" s="17"/>
      <c r="I1416" s="17"/>
      <c r="J1416" s="1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17"/>
      <c r="W1416" s="17"/>
      <c r="X1416" s="17"/>
      <c r="Y1416" s="17"/>
      <c r="Z1416" s="17"/>
      <c r="AA1416" s="17"/>
      <c r="AB1416" s="17"/>
      <c r="AC1416" s="17"/>
      <c r="AD1416" s="17"/>
      <c r="AE1416" s="17"/>
      <c r="AF1416" s="17"/>
      <c r="AG1416" s="17"/>
      <c r="AH1416" s="17"/>
      <c r="AI1416" s="17"/>
      <c r="AJ1416" s="17"/>
    </row>
    <row r="1417" spans="5:36">
      <c r="E1417" s="17"/>
      <c r="F1417" s="17"/>
      <c r="G1417" s="17"/>
      <c r="H1417" s="17"/>
      <c r="I1417" s="17"/>
      <c r="J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17"/>
      <c r="W1417" s="17"/>
      <c r="X1417" s="17"/>
      <c r="Y1417" s="17"/>
      <c r="Z1417" s="17"/>
      <c r="AA1417" s="17"/>
      <c r="AB1417" s="17"/>
      <c r="AC1417" s="17"/>
      <c r="AD1417" s="17"/>
      <c r="AE1417" s="17"/>
      <c r="AF1417" s="17"/>
      <c r="AG1417" s="17"/>
      <c r="AH1417" s="17"/>
      <c r="AI1417" s="17"/>
      <c r="AJ1417" s="17"/>
    </row>
    <row r="1418" spans="5:36">
      <c r="E1418" s="17"/>
      <c r="F1418" s="17"/>
      <c r="G1418" s="17"/>
      <c r="H1418" s="17"/>
      <c r="I1418" s="17"/>
      <c r="J1418" s="1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  <c r="AB1418" s="17"/>
      <c r="AC1418" s="17"/>
      <c r="AD1418" s="17"/>
      <c r="AE1418" s="17"/>
      <c r="AF1418" s="17"/>
      <c r="AG1418" s="17"/>
      <c r="AH1418" s="17"/>
      <c r="AI1418" s="17"/>
      <c r="AJ1418" s="17"/>
    </row>
    <row r="1419" spans="5:36">
      <c r="E1419" s="17"/>
      <c r="F1419" s="17"/>
      <c r="G1419" s="17"/>
      <c r="H1419" s="17"/>
      <c r="I1419" s="17"/>
      <c r="J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  <c r="AB1419" s="17"/>
      <c r="AC1419" s="17"/>
      <c r="AD1419" s="17"/>
      <c r="AE1419" s="17"/>
      <c r="AF1419" s="17"/>
      <c r="AG1419" s="17"/>
      <c r="AH1419" s="17"/>
      <c r="AI1419" s="17"/>
      <c r="AJ1419" s="17"/>
    </row>
    <row r="1420" spans="5:36">
      <c r="E1420" s="17"/>
      <c r="F1420" s="17"/>
      <c r="G1420" s="17"/>
      <c r="H1420" s="17"/>
      <c r="I1420" s="17"/>
      <c r="J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  <c r="AB1420" s="17"/>
      <c r="AC1420" s="17"/>
      <c r="AD1420" s="17"/>
      <c r="AE1420" s="17"/>
      <c r="AF1420" s="17"/>
      <c r="AG1420" s="17"/>
      <c r="AH1420" s="17"/>
      <c r="AI1420" s="17"/>
      <c r="AJ1420" s="17"/>
    </row>
    <row r="1421" spans="5:36">
      <c r="E1421" s="17"/>
      <c r="F1421" s="17"/>
      <c r="G1421" s="17"/>
      <c r="H1421" s="17"/>
      <c r="I1421" s="17"/>
      <c r="J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  <c r="AD1421" s="17"/>
      <c r="AE1421" s="17"/>
      <c r="AF1421" s="17"/>
      <c r="AG1421" s="17"/>
      <c r="AH1421" s="17"/>
      <c r="AI1421" s="17"/>
      <c r="AJ1421" s="17"/>
    </row>
    <row r="1422" spans="5:36">
      <c r="E1422" s="17"/>
      <c r="F1422" s="17"/>
      <c r="G1422" s="17"/>
      <c r="H1422" s="17"/>
      <c r="I1422" s="17"/>
      <c r="J1422" s="1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17"/>
      <c r="W1422" s="17"/>
      <c r="X1422" s="17"/>
      <c r="Y1422" s="17"/>
      <c r="Z1422" s="17"/>
      <c r="AA1422" s="17"/>
      <c r="AB1422" s="17"/>
      <c r="AC1422" s="17"/>
      <c r="AD1422" s="17"/>
      <c r="AE1422" s="17"/>
      <c r="AF1422" s="17"/>
      <c r="AG1422" s="17"/>
      <c r="AH1422" s="17"/>
      <c r="AI1422" s="17"/>
      <c r="AJ1422" s="17"/>
    </row>
    <row r="1423" spans="5:36">
      <c r="E1423" s="17"/>
      <c r="F1423" s="17"/>
      <c r="G1423" s="17"/>
      <c r="H1423" s="17"/>
      <c r="I1423" s="17"/>
      <c r="J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17"/>
      <c r="W1423" s="17"/>
      <c r="X1423" s="17"/>
      <c r="Y1423" s="17"/>
      <c r="Z1423" s="17"/>
      <c r="AA1423" s="17"/>
      <c r="AB1423" s="17"/>
      <c r="AC1423" s="17"/>
      <c r="AD1423" s="17"/>
      <c r="AE1423" s="17"/>
      <c r="AF1423" s="17"/>
      <c r="AG1423" s="17"/>
      <c r="AH1423" s="17"/>
      <c r="AI1423" s="17"/>
      <c r="AJ1423" s="17"/>
    </row>
    <row r="1424" spans="5:36">
      <c r="E1424" s="17"/>
      <c r="F1424" s="17"/>
      <c r="G1424" s="17"/>
      <c r="H1424" s="17"/>
      <c r="I1424" s="17"/>
      <c r="J1424" s="1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17"/>
      <c r="W1424" s="17"/>
      <c r="X1424" s="17"/>
      <c r="Y1424" s="17"/>
      <c r="Z1424" s="17"/>
      <c r="AA1424" s="17"/>
      <c r="AB1424" s="17"/>
      <c r="AC1424" s="17"/>
      <c r="AD1424" s="17"/>
      <c r="AE1424" s="17"/>
      <c r="AF1424" s="17"/>
      <c r="AG1424" s="17"/>
      <c r="AH1424" s="17"/>
      <c r="AI1424" s="17"/>
      <c r="AJ1424" s="17"/>
    </row>
    <row r="1425" spans="5:36">
      <c r="E1425" s="17"/>
      <c r="F1425" s="17"/>
      <c r="G1425" s="17"/>
      <c r="H1425" s="17"/>
      <c r="I1425" s="17"/>
      <c r="J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17"/>
      <c r="W1425" s="17"/>
      <c r="X1425" s="17"/>
      <c r="Y1425" s="17"/>
      <c r="Z1425" s="17"/>
      <c r="AA1425" s="17"/>
      <c r="AB1425" s="17"/>
      <c r="AC1425" s="17"/>
      <c r="AD1425" s="17"/>
      <c r="AE1425" s="17"/>
      <c r="AF1425" s="17"/>
      <c r="AG1425" s="17"/>
      <c r="AH1425" s="17"/>
      <c r="AI1425" s="17"/>
      <c r="AJ1425" s="17"/>
    </row>
    <row r="1426" spans="5:36">
      <c r="E1426" s="17"/>
      <c r="F1426" s="17"/>
      <c r="G1426" s="17"/>
      <c r="H1426" s="17"/>
      <c r="I1426" s="17"/>
      <c r="J1426" s="1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17"/>
      <c r="W1426" s="17"/>
      <c r="X1426" s="17"/>
      <c r="Y1426" s="17"/>
      <c r="Z1426" s="17"/>
      <c r="AA1426" s="17"/>
      <c r="AB1426" s="17"/>
      <c r="AC1426" s="17"/>
      <c r="AD1426" s="17"/>
      <c r="AE1426" s="17"/>
      <c r="AF1426" s="17"/>
      <c r="AG1426" s="17"/>
      <c r="AH1426" s="17"/>
      <c r="AI1426" s="17"/>
      <c r="AJ1426" s="17"/>
    </row>
    <row r="1427" spans="5:36">
      <c r="E1427" s="17"/>
      <c r="F1427" s="17"/>
      <c r="G1427" s="17"/>
      <c r="H1427" s="17"/>
      <c r="I1427" s="17"/>
      <c r="J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17"/>
      <c r="W1427" s="17"/>
      <c r="X1427" s="17"/>
      <c r="Y1427" s="17"/>
      <c r="Z1427" s="17"/>
      <c r="AA1427" s="17"/>
      <c r="AB1427" s="17"/>
      <c r="AC1427" s="17"/>
      <c r="AD1427" s="17"/>
      <c r="AE1427" s="17"/>
      <c r="AF1427" s="17"/>
      <c r="AG1427" s="17"/>
      <c r="AH1427" s="17"/>
      <c r="AI1427" s="17"/>
      <c r="AJ1427" s="17"/>
    </row>
    <row r="1428" spans="5:36">
      <c r="E1428" s="17"/>
      <c r="F1428" s="17"/>
      <c r="G1428" s="17"/>
      <c r="H1428" s="17"/>
      <c r="I1428" s="17"/>
      <c r="J1428" s="1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17"/>
      <c r="W1428" s="17"/>
      <c r="X1428" s="17"/>
      <c r="Y1428" s="17"/>
      <c r="Z1428" s="17"/>
      <c r="AA1428" s="17"/>
      <c r="AB1428" s="17"/>
      <c r="AC1428" s="17"/>
      <c r="AD1428" s="17"/>
      <c r="AE1428" s="17"/>
      <c r="AF1428" s="17"/>
      <c r="AG1428" s="17"/>
      <c r="AH1428" s="17"/>
      <c r="AI1428" s="17"/>
      <c r="AJ1428" s="17"/>
    </row>
    <row r="1429" spans="5:36">
      <c r="E1429" s="17"/>
      <c r="F1429" s="17"/>
      <c r="G1429" s="17"/>
      <c r="H1429" s="17"/>
      <c r="I1429" s="17"/>
      <c r="J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17"/>
      <c r="W1429" s="17"/>
      <c r="X1429" s="17"/>
      <c r="Y1429" s="17"/>
      <c r="Z1429" s="17"/>
      <c r="AA1429" s="17"/>
      <c r="AB1429" s="17"/>
      <c r="AC1429" s="17"/>
      <c r="AD1429" s="17"/>
      <c r="AE1429" s="17"/>
      <c r="AF1429" s="17"/>
      <c r="AG1429" s="17"/>
      <c r="AH1429" s="17"/>
      <c r="AI1429" s="17"/>
      <c r="AJ1429" s="17"/>
    </row>
    <row r="1430" spans="5:36">
      <c r="E1430" s="17"/>
      <c r="F1430" s="17"/>
      <c r="G1430" s="17"/>
      <c r="H1430" s="17"/>
      <c r="I1430" s="17"/>
      <c r="J1430" s="1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17"/>
      <c r="W1430" s="17"/>
      <c r="X1430" s="17"/>
      <c r="Y1430" s="17"/>
      <c r="Z1430" s="17"/>
      <c r="AA1430" s="17"/>
      <c r="AB1430" s="17"/>
      <c r="AC1430" s="17"/>
      <c r="AD1430" s="17"/>
      <c r="AE1430" s="17"/>
      <c r="AF1430" s="17"/>
      <c r="AG1430" s="17"/>
      <c r="AH1430" s="17"/>
      <c r="AI1430" s="17"/>
      <c r="AJ1430" s="17"/>
    </row>
    <row r="1431" spans="5:36">
      <c r="E1431" s="17"/>
      <c r="F1431" s="17"/>
      <c r="G1431" s="17"/>
      <c r="H1431" s="17"/>
      <c r="I1431" s="17"/>
      <c r="J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17"/>
      <c r="W1431" s="17"/>
      <c r="X1431" s="17"/>
      <c r="Y1431" s="17"/>
      <c r="Z1431" s="17"/>
      <c r="AA1431" s="17"/>
      <c r="AB1431" s="17"/>
      <c r="AC1431" s="17"/>
      <c r="AD1431" s="17"/>
      <c r="AE1431" s="17"/>
      <c r="AF1431" s="17"/>
      <c r="AG1431" s="17"/>
      <c r="AH1431" s="17"/>
      <c r="AI1431" s="17"/>
      <c r="AJ1431" s="17"/>
    </row>
    <row r="1432" spans="5:36">
      <c r="E1432" s="17"/>
      <c r="F1432" s="17"/>
      <c r="G1432" s="17"/>
      <c r="H1432" s="17"/>
      <c r="I1432" s="17"/>
      <c r="J1432" s="1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17"/>
      <c r="W1432" s="17"/>
      <c r="X1432" s="17"/>
      <c r="Y1432" s="17"/>
      <c r="Z1432" s="17"/>
      <c r="AA1432" s="17"/>
      <c r="AB1432" s="17"/>
      <c r="AC1432" s="17"/>
      <c r="AD1432" s="17"/>
      <c r="AE1432" s="17"/>
      <c r="AF1432" s="17"/>
      <c r="AG1432" s="17"/>
      <c r="AH1432" s="17"/>
      <c r="AI1432" s="17"/>
      <c r="AJ1432" s="17"/>
    </row>
    <row r="1433" spans="5:36">
      <c r="E1433" s="17"/>
      <c r="F1433" s="17"/>
      <c r="G1433" s="17"/>
      <c r="H1433" s="17"/>
      <c r="I1433" s="17"/>
      <c r="J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17"/>
      <c r="W1433" s="17"/>
      <c r="X1433" s="17"/>
      <c r="Y1433" s="17"/>
      <c r="Z1433" s="17"/>
      <c r="AA1433" s="17"/>
      <c r="AB1433" s="17"/>
      <c r="AC1433" s="17"/>
      <c r="AD1433" s="17"/>
      <c r="AE1433" s="17"/>
      <c r="AF1433" s="17"/>
      <c r="AG1433" s="17"/>
      <c r="AH1433" s="17"/>
      <c r="AI1433" s="17"/>
      <c r="AJ1433" s="17"/>
    </row>
    <row r="1434" spans="5:36">
      <c r="E1434" s="17"/>
      <c r="F1434" s="17"/>
      <c r="G1434" s="17"/>
      <c r="H1434" s="17"/>
      <c r="I1434" s="17"/>
      <c r="J1434" s="1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17"/>
      <c r="W1434" s="17"/>
      <c r="X1434" s="17"/>
      <c r="Y1434" s="17"/>
      <c r="Z1434" s="17"/>
      <c r="AA1434" s="17"/>
      <c r="AB1434" s="17"/>
      <c r="AC1434" s="17"/>
      <c r="AD1434" s="17"/>
      <c r="AE1434" s="17"/>
      <c r="AF1434" s="17"/>
      <c r="AG1434" s="17"/>
      <c r="AH1434" s="17"/>
      <c r="AI1434" s="17"/>
      <c r="AJ1434" s="17"/>
    </row>
    <row r="1435" spans="5:36">
      <c r="E1435" s="17"/>
      <c r="F1435" s="17"/>
      <c r="G1435" s="17"/>
      <c r="H1435" s="17"/>
      <c r="I1435" s="17"/>
      <c r="J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  <c r="X1435" s="17"/>
      <c r="Y1435" s="17"/>
      <c r="Z1435" s="17"/>
      <c r="AA1435" s="17"/>
      <c r="AB1435" s="17"/>
      <c r="AC1435" s="17"/>
      <c r="AD1435" s="17"/>
      <c r="AE1435" s="17"/>
      <c r="AF1435" s="17"/>
      <c r="AG1435" s="17"/>
      <c r="AH1435" s="17"/>
      <c r="AI1435" s="17"/>
      <c r="AJ1435" s="17"/>
    </row>
    <row r="1436" spans="5:36">
      <c r="E1436" s="17"/>
      <c r="F1436" s="17"/>
      <c r="G1436" s="17"/>
      <c r="H1436" s="17"/>
      <c r="I1436" s="17"/>
      <c r="J1436" s="1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17"/>
      <c r="W1436" s="17"/>
      <c r="X1436" s="17"/>
      <c r="Y1436" s="17"/>
      <c r="Z1436" s="17"/>
      <c r="AA1436" s="17"/>
      <c r="AB1436" s="17"/>
      <c r="AC1436" s="17"/>
      <c r="AD1436" s="17"/>
      <c r="AE1436" s="17"/>
      <c r="AF1436" s="17"/>
      <c r="AG1436" s="17"/>
      <c r="AH1436" s="17"/>
      <c r="AI1436" s="17"/>
      <c r="AJ1436" s="17"/>
    </row>
    <row r="1437" spans="5:36">
      <c r="E1437" s="17"/>
      <c r="F1437" s="17"/>
      <c r="G1437" s="17"/>
      <c r="H1437" s="17"/>
      <c r="I1437" s="17"/>
      <c r="J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17"/>
      <c r="W1437" s="17"/>
      <c r="X1437" s="17"/>
      <c r="Y1437" s="17"/>
      <c r="Z1437" s="17"/>
      <c r="AA1437" s="17"/>
      <c r="AB1437" s="17"/>
      <c r="AC1437" s="17"/>
      <c r="AD1437" s="17"/>
      <c r="AE1437" s="17"/>
      <c r="AF1437" s="17"/>
      <c r="AG1437" s="17"/>
      <c r="AH1437" s="17"/>
      <c r="AI1437" s="17"/>
      <c r="AJ1437" s="17"/>
    </row>
    <row r="1438" spans="5:36">
      <c r="E1438" s="17"/>
      <c r="F1438" s="17"/>
      <c r="G1438" s="17"/>
      <c r="H1438" s="17"/>
      <c r="I1438" s="17"/>
      <c r="J1438" s="1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17"/>
      <c r="W1438" s="17"/>
      <c r="X1438" s="17"/>
      <c r="Y1438" s="17"/>
      <c r="Z1438" s="17"/>
      <c r="AA1438" s="17"/>
      <c r="AB1438" s="17"/>
      <c r="AC1438" s="17"/>
      <c r="AD1438" s="17"/>
      <c r="AE1438" s="17"/>
      <c r="AF1438" s="17"/>
      <c r="AG1438" s="17"/>
      <c r="AH1438" s="17"/>
      <c r="AI1438" s="17"/>
      <c r="AJ1438" s="17"/>
    </row>
    <row r="1439" spans="5:36">
      <c r="E1439" s="17"/>
      <c r="F1439" s="17"/>
      <c r="G1439" s="17"/>
      <c r="H1439" s="17"/>
      <c r="I1439" s="17"/>
      <c r="J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17"/>
      <c r="W1439" s="17"/>
      <c r="X1439" s="17"/>
      <c r="Y1439" s="17"/>
      <c r="Z1439" s="17"/>
      <c r="AA1439" s="17"/>
      <c r="AB1439" s="17"/>
      <c r="AC1439" s="17"/>
      <c r="AD1439" s="17"/>
      <c r="AE1439" s="17"/>
      <c r="AF1439" s="17"/>
      <c r="AG1439" s="17"/>
      <c r="AH1439" s="17"/>
      <c r="AI1439" s="17"/>
      <c r="AJ1439" s="17"/>
    </row>
    <row r="1440" spans="5:36">
      <c r="E1440" s="17"/>
      <c r="F1440" s="17"/>
      <c r="G1440" s="17"/>
      <c r="H1440" s="17"/>
      <c r="I1440" s="17"/>
      <c r="J1440" s="1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17"/>
      <c r="W1440" s="17"/>
      <c r="X1440" s="17"/>
      <c r="Y1440" s="17"/>
      <c r="Z1440" s="17"/>
      <c r="AA1440" s="17"/>
      <c r="AB1440" s="17"/>
      <c r="AC1440" s="17"/>
      <c r="AD1440" s="17"/>
      <c r="AE1440" s="17"/>
      <c r="AF1440" s="17"/>
      <c r="AG1440" s="17"/>
      <c r="AH1440" s="17"/>
      <c r="AI1440" s="17"/>
      <c r="AJ1440" s="17"/>
    </row>
    <row r="1441" spans="5:36">
      <c r="E1441" s="17"/>
      <c r="F1441" s="17"/>
      <c r="G1441" s="17"/>
      <c r="H1441" s="17"/>
      <c r="I1441" s="17"/>
      <c r="J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  <c r="X1441" s="17"/>
      <c r="Y1441" s="17"/>
      <c r="Z1441" s="17"/>
      <c r="AA1441" s="17"/>
      <c r="AB1441" s="17"/>
      <c r="AC1441" s="17"/>
      <c r="AD1441" s="17"/>
      <c r="AE1441" s="17"/>
      <c r="AF1441" s="17"/>
      <c r="AG1441" s="17"/>
      <c r="AH1441" s="17"/>
      <c r="AI1441" s="17"/>
      <c r="AJ1441" s="17"/>
    </row>
    <row r="1442" spans="5:36">
      <c r="E1442" s="17"/>
      <c r="F1442" s="17"/>
      <c r="G1442" s="17"/>
      <c r="H1442" s="17"/>
      <c r="I1442" s="17"/>
      <c r="J1442" s="1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17"/>
      <c r="W1442" s="17"/>
      <c r="X1442" s="17"/>
      <c r="Y1442" s="17"/>
      <c r="Z1442" s="17"/>
      <c r="AA1442" s="17"/>
      <c r="AB1442" s="17"/>
      <c r="AC1442" s="17"/>
      <c r="AD1442" s="17"/>
      <c r="AE1442" s="17"/>
      <c r="AF1442" s="17"/>
      <c r="AG1442" s="17"/>
      <c r="AH1442" s="17"/>
      <c r="AI1442" s="17"/>
      <c r="AJ1442" s="17"/>
    </row>
    <row r="1443" spans="5:36">
      <c r="E1443" s="17"/>
      <c r="F1443" s="17"/>
      <c r="G1443" s="17"/>
      <c r="H1443" s="17"/>
      <c r="I1443" s="17"/>
      <c r="J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17"/>
      <c r="W1443" s="17"/>
      <c r="X1443" s="17"/>
      <c r="Y1443" s="17"/>
      <c r="Z1443" s="17"/>
      <c r="AA1443" s="17"/>
      <c r="AB1443" s="17"/>
      <c r="AC1443" s="17"/>
      <c r="AD1443" s="17"/>
      <c r="AE1443" s="17"/>
      <c r="AF1443" s="17"/>
      <c r="AG1443" s="17"/>
      <c r="AH1443" s="17"/>
      <c r="AI1443" s="17"/>
      <c r="AJ1443" s="17"/>
    </row>
    <row r="1444" spans="5:36">
      <c r="E1444" s="17"/>
      <c r="F1444" s="17"/>
      <c r="G1444" s="17"/>
      <c r="H1444" s="17"/>
      <c r="I1444" s="17"/>
      <c r="J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  <c r="X1444" s="17"/>
      <c r="Y1444" s="17"/>
      <c r="Z1444" s="17"/>
      <c r="AA1444" s="17"/>
      <c r="AB1444" s="17"/>
      <c r="AC1444" s="17"/>
      <c r="AD1444" s="17"/>
      <c r="AE1444" s="17"/>
      <c r="AF1444" s="17"/>
      <c r="AG1444" s="17"/>
      <c r="AH1444" s="17"/>
      <c r="AI1444" s="17"/>
      <c r="AJ1444" s="17"/>
    </row>
    <row r="1445" spans="5:36">
      <c r="E1445" s="17"/>
      <c r="F1445" s="17"/>
      <c r="G1445" s="17"/>
      <c r="H1445" s="17"/>
      <c r="I1445" s="17"/>
      <c r="J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17"/>
      <c r="W1445" s="17"/>
      <c r="X1445" s="17"/>
      <c r="Y1445" s="17"/>
      <c r="Z1445" s="17"/>
      <c r="AA1445" s="17"/>
      <c r="AB1445" s="17"/>
      <c r="AC1445" s="17"/>
      <c r="AD1445" s="17"/>
      <c r="AE1445" s="17"/>
      <c r="AF1445" s="17"/>
      <c r="AG1445" s="17"/>
      <c r="AH1445" s="17"/>
      <c r="AI1445" s="17"/>
      <c r="AJ1445" s="17"/>
    </row>
    <row r="1446" spans="5:36">
      <c r="E1446" s="17"/>
      <c r="F1446" s="17"/>
      <c r="G1446" s="17"/>
      <c r="H1446" s="17"/>
      <c r="I1446" s="17"/>
      <c r="J1446" s="1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17"/>
      <c r="W1446" s="17"/>
      <c r="X1446" s="17"/>
      <c r="Y1446" s="17"/>
      <c r="Z1446" s="17"/>
      <c r="AA1446" s="17"/>
      <c r="AB1446" s="17"/>
      <c r="AC1446" s="17"/>
      <c r="AD1446" s="17"/>
      <c r="AE1446" s="17"/>
      <c r="AF1446" s="17"/>
      <c r="AG1446" s="17"/>
      <c r="AH1446" s="17"/>
      <c r="AI1446" s="17"/>
      <c r="AJ1446" s="17"/>
    </row>
    <row r="1447" spans="5:36">
      <c r="E1447" s="17"/>
      <c r="F1447" s="17"/>
      <c r="G1447" s="17"/>
      <c r="H1447" s="17"/>
      <c r="I1447" s="17"/>
      <c r="J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17"/>
      <c r="W1447" s="17"/>
      <c r="X1447" s="17"/>
      <c r="Y1447" s="17"/>
      <c r="Z1447" s="17"/>
      <c r="AA1447" s="17"/>
      <c r="AB1447" s="17"/>
      <c r="AC1447" s="17"/>
      <c r="AD1447" s="17"/>
      <c r="AE1447" s="17"/>
      <c r="AF1447" s="17"/>
      <c r="AG1447" s="17"/>
      <c r="AH1447" s="17"/>
      <c r="AI1447" s="17"/>
      <c r="AJ1447" s="17"/>
    </row>
    <row r="1448" spans="5:36">
      <c r="E1448" s="17"/>
      <c r="F1448" s="17"/>
      <c r="G1448" s="17"/>
      <c r="H1448" s="17"/>
      <c r="I1448" s="17"/>
      <c r="J1448" s="1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17"/>
      <c r="W1448" s="17"/>
      <c r="X1448" s="17"/>
      <c r="Y1448" s="17"/>
      <c r="Z1448" s="17"/>
      <c r="AA1448" s="17"/>
      <c r="AB1448" s="17"/>
      <c r="AC1448" s="17"/>
      <c r="AD1448" s="17"/>
      <c r="AE1448" s="17"/>
      <c r="AF1448" s="17"/>
      <c r="AG1448" s="17"/>
      <c r="AH1448" s="17"/>
      <c r="AI1448" s="17"/>
      <c r="AJ1448" s="17"/>
    </row>
    <row r="1449" spans="5:36">
      <c r="E1449" s="17"/>
      <c r="F1449" s="17"/>
      <c r="G1449" s="17"/>
      <c r="H1449" s="17"/>
      <c r="I1449" s="17"/>
      <c r="J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  <c r="X1449" s="17"/>
      <c r="Y1449" s="17"/>
      <c r="Z1449" s="17"/>
      <c r="AA1449" s="17"/>
      <c r="AB1449" s="17"/>
      <c r="AC1449" s="17"/>
      <c r="AD1449" s="17"/>
      <c r="AE1449" s="17"/>
      <c r="AF1449" s="17"/>
      <c r="AG1449" s="17"/>
      <c r="AH1449" s="17"/>
      <c r="AI1449" s="17"/>
      <c r="AJ1449" s="17"/>
    </row>
    <row r="1450" spans="5:36">
      <c r="E1450" s="17"/>
      <c r="F1450" s="17"/>
      <c r="G1450" s="17"/>
      <c r="H1450" s="17"/>
      <c r="I1450" s="17"/>
      <c r="J1450" s="1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17"/>
      <c r="W1450" s="17"/>
      <c r="X1450" s="17"/>
      <c r="Y1450" s="17"/>
      <c r="Z1450" s="17"/>
      <c r="AA1450" s="17"/>
      <c r="AB1450" s="17"/>
      <c r="AC1450" s="17"/>
      <c r="AD1450" s="17"/>
      <c r="AE1450" s="17"/>
      <c r="AF1450" s="17"/>
      <c r="AG1450" s="17"/>
      <c r="AH1450" s="17"/>
      <c r="AI1450" s="17"/>
      <c r="AJ1450" s="17"/>
    </row>
    <row r="1451" spans="5:36">
      <c r="E1451" s="17"/>
      <c r="F1451" s="17"/>
      <c r="G1451" s="17"/>
      <c r="H1451" s="17"/>
      <c r="I1451" s="17"/>
      <c r="J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17"/>
      <c r="W1451" s="17"/>
      <c r="X1451" s="17"/>
      <c r="Y1451" s="17"/>
      <c r="Z1451" s="17"/>
      <c r="AA1451" s="17"/>
      <c r="AB1451" s="17"/>
      <c r="AC1451" s="17"/>
      <c r="AD1451" s="17"/>
      <c r="AE1451" s="17"/>
      <c r="AF1451" s="17"/>
      <c r="AG1451" s="17"/>
      <c r="AH1451" s="17"/>
      <c r="AI1451" s="17"/>
      <c r="AJ1451" s="17"/>
    </row>
    <row r="1452" spans="5:36">
      <c r="E1452" s="17"/>
      <c r="F1452" s="17"/>
      <c r="G1452" s="17"/>
      <c r="H1452" s="17"/>
      <c r="I1452" s="17"/>
      <c r="J1452" s="1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17"/>
      <c r="W1452" s="17"/>
      <c r="X1452" s="17"/>
      <c r="Y1452" s="17"/>
      <c r="Z1452" s="17"/>
      <c r="AA1452" s="17"/>
      <c r="AB1452" s="17"/>
      <c r="AC1452" s="17"/>
      <c r="AD1452" s="17"/>
      <c r="AE1452" s="17"/>
      <c r="AF1452" s="17"/>
      <c r="AG1452" s="17"/>
      <c r="AH1452" s="17"/>
      <c r="AI1452" s="17"/>
      <c r="AJ1452" s="17"/>
    </row>
    <row r="1453" spans="5:36">
      <c r="E1453" s="17"/>
      <c r="F1453" s="17"/>
      <c r="G1453" s="17"/>
      <c r="H1453" s="17"/>
      <c r="I1453" s="17"/>
      <c r="J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17"/>
      <c r="W1453" s="17"/>
      <c r="X1453" s="17"/>
      <c r="Y1453" s="17"/>
      <c r="Z1453" s="17"/>
      <c r="AA1453" s="17"/>
      <c r="AB1453" s="17"/>
      <c r="AC1453" s="17"/>
      <c r="AD1453" s="17"/>
      <c r="AE1453" s="17"/>
      <c r="AF1453" s="17"/>
      <c r="AG1453" s="17"/>
      <c r="AH1453" s="17"/>
      <c r="AI1453" s="17"/>
      <c r="AJ1453" s="17"/>
    </row>
    <row r="1454" spans="5:36">
      <c r="E1454" s="17"/>
      <c r="F1454" s="17"/>
      <c r="G1454" s="17"/>
      <c r="H1454" s="17"/>
      <c r="I1454" s="17"/>
      <c r="J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  <c r="X1454" s="17"/>
      <c r="Y1454" s="17"/>
      <c r="Z1454" s="17"/>
      <c r="AA1454" s="17"/>
      <c r="AB1454" s="17"/>
      <c r="AC1454" s="17"/>
      <c r="AD1454" s="17"/>
      <c r="AE1454" s="17"/>
      <c r="AF1454" s="17"/>
      <c r="AG1454" s="17"/>
      <c r="AH1454" s="17"/>
      <c r="AI1454" s="17"/>
      <c r="AJ1454" s="17"/>
    </row>
    <row r="1455" spans="5:36">
      <c r="E1455" s="17"/>
      <c r="F1455" s="17"/>
      <c r="G1455" s="17"/>
      <c r="H1455" s="17"/>
      <c r="I1455" s="17"/>
      <c r="J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17"/>
      <c r="W1455" s="17"/>
      <c r="X1455" s="17"/>
      <c r="Y1455" s="17"/>
      <c r="Z1455" s="17"/>
      <c r="AA1455" s="17"/>
      <c r="AB1455" s="17"/>
      <c r="AC1455" s="17"/>
      <c r="AD1455" s="17"/>
      <c r="AE1455" s="17"/>
      <c r="AF1455" s="17"/>
      <c r="AG1455" s="17"/>
      <c r="AH1455" s="17"/>
      <c r="AI1455" s="17"/>
      <c r="AJ1455" s="17"/>
    </row>
    <row r="1456" spans="5:36">
      <c r="E1456" s="17"/>
      <c r="F1456" s="17"/>
      <c r="G1456" s="17"/>
      <c r="H1456" s="17"/>
      <c r="I1456" s="17"/>
      <c r="J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  <c r="X1456" s="17"/>
      <c r="Y1456" s="17"/>
      <c r="Z1456" s="17"/>
      <c r="AA1456" s="17"/>
      <c r="AB1456" s="17"/>
      <c r="AC1456" s="17"/>
      <c r="AD1456" s="17"/>
      <c r="AE1456" s="17"/>
      <c r="AF1456" s="17"/>
      <c r="AG1456" s="17"/>
      <c r="AH1456" s="17"/>
      <c r="AI1456" s="17"/>
      <c r="AJ1456" s="17"/>
    </row>
    <row r="1457" spans="5:36">
      <c r="E1457" s="17"/>
      <c r="F1457" s="17"/>
      <c r="G1457" s="17"/>
      <c r="H1457" s="17"/>
      <c r="I1457" s="17"/>
      <c r="J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17"/>
      <c r="W1457" s="17"/>
      <c r="X1457" s="17"/>
      <c r="Y1457" s="17"/>
      <c r="Z1457" s="17"/>
      <c r="AA1457" s="17"/>
      <c r="AB1457" s="17"/>
      <c r="AC1457" s="17"/>
      <c r="AD1457" s="17"/>
      <c r="AE1457" s="17"/>
      <c r="AF1457" s="17"/>
      <c r="AG1457" s="17"/>
      <c r="AH1457" s="17"/>
      <c r="AI1457" s="17"/>
      <c r="AJ1457" s="17"/>
    </row>
    <row r="1458" spans="5:36">
      <c r="E1458" s="17"/>
      <c r="F1458" s="17"/>
      <c r="G1458" s="17"/>
      <c r="H1458" s="17"/>
      <c r="I1458" s="17"/>
      <c r="J1458" s="1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17"/>
      <c r="W1458" s="17"/>
      <c r="X1458" s="17"/>
      <c r="Y1458" s="17"/>
      <c r="Z1458" s="17"/>
      <c r="AA1458" s="17"/>
      <c r="AB1458" s="17"/>
      <c r="AC1458" s="17"/>
      <c r="AD1458" s="17"/>
      <c r="AE1458" s="17"/>
      <c r="AF1458" s="17"/>
      <c r="AG1458" s="17"/>
      <c r="AH1458" s="17"/>
      <c r="AI1458" s="17"/>
      <c r="AJ1458" s="17"/>
    </row>
    <row r="1459" spans="5:36">
      <c r="E1459" s="17"/>
      <c r="F1459" s="17"/>
      <c r="G1459" s="17"/>
      <c r="H1459" s="17"/>
      <c r="I1459" s="17"/>
      <c r="J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  <c r="X1459" s="17"/>
      <c r="Y1459" s="17"/>
      <c r="Z1459" s="17"/>
      <c r="AA1459" s="17"/>
      <c r="AB1459" s="17"/>
      <c r="AC1459" s="17"/>
      <c r="AD1459" s="17"/>
      <c r="AE1459" s="17"/>
      <c r="AF1459" s="17"/>
      <c r="AG1459" s="17"/>
      <c r="AH1459" s="17"/>
      <c r="AI1459" s="17"/>
      <c r="AJ1459" s="17"/>
    </row>
    <row r="1460" spans="5:36">
      <c r="E1460" s="17"/>
      <c r="F1460" s="17"/>
      <c r="G1460" s="17"/>
      <c r="H1460" s="17"/>
      <c r="I1460" s="17"/>
      <c r="J1460" s="1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17"/>
      <c r="W1460" s="17"/>
      <c r="X1460" s="17"/>
      <c r="Y1460" s="17"/>
      <c r="Z1460" s="17"/>
      <c r="AA1460" s="17"/>
      <c r="AB1460" s="17"/>
      <c r="AC1460" s="17"/>
      <c r="AD1460" s="17"/>
      <c r="AE1460" s="17"/>
      <c r="AF1460" s="17"/>
      <c r="AG1460" s="17"/>
      <c r="AH1460" s="17"/>
      <c r="AI1460" s="17"/>
      <c r="AJ1460" s="17"/>
    </row>
    <row r="1461" spans="5:36">
      <c r="E1461" s="17"/>
      <c r="F1461" s="17"/>
      <c r="G1461" s="17"/>
      <c r="H1461" s="17"/>
      <c r="I1461" s="17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  <c r="X1461" s="17"/>
      <c r="Y1461" s="17"/>
      <c r="Z1461" s="17"/>
      <c r="AA1461" s="17"/>
      <c r="AB1461" s="17"/>
      <c r="AC1461" s="17"/>
      <c r="AD1461" s="17"/>
      <c r="AE1461" s="17"/>
      <c r="AF1461" s="17"/>
      <c r="AG1461" s="17"/>
      <c r="AH1461" s="17"/>
      <c r="AI1461" s="17"/>
      <c r="AJ1461" s="17"/>
    </row>
    <row r="1462" spans="5:36">
      <c r="E1462" s="17"/>
      <c r="F1462" s="17"/>
      <c r="G1462" s="17"/>
      <c r="H1462" s="17"/>
      <c r="I1462" s="17"/>
      <c r="J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  <c r="X1462" s="17"/>
      <c r="Y1462" s="17"/>
      <c r="Z1462" s="17"/>
      <c r="AA1462" s="17"/>
      <c r="AB1462" s="17"/>
      <c r="AC1462" s="17"/>
      <c r="AD1462" s="17"/>
      <c r="AE1462" s="17"/>
      <c r="AF1462" s="17"/>
      <c r="AG1462" s="17"/>
      <c r="AH1462" s="17"/>
      <c r="AI1462" s="17"/>
      <c r="AJ1462" s="17"/>
    </row>
    <row r="1463" spans="5:36">
      <c r="E1463" s="17"/>
      <c r="F1463" s="17"/>
      <c r="G1463" s="17"/>
      <c r="H1463" s="17"/>
      <c r="I1463" s="17"/>
      <c r="J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  <c r="X1463" s="17"/>
      <c r="Y1463" s="17"/>
      <c r="Z1463" s="17"/>
      <c r="AA1463" s="17"/>
      <c r="AB1463" s="17"/>
      <c r="AC1463" s="17"/>
      <c r="AD1463" s="17"/>
      <c r="AE1463" s="17"/>
      <c r="AF1463" s="17"/>
      <c r="AG1463" s="17"/>
      <c r="AH1463" s="17"/>
      <c r="AI1463" s="17"/>
      <c r="AJ1463" s="17"/>
    </row>
    <row r="1464" spans="5:36">
      <c r="E1464" s="17"/>
      <c r="F1464" s="17"/>
      <c r="G1464" s="17"/>
      <c r="H1464" s="17"/>
      <c r="I1464" s="17"/>
      <c r="J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  <c r="X1464" s="17"/>
      <c r="Y1464" s="17"/>
      <c r="Z1464" s="17"/>
      <c r="AA1464" s="17"/>
      <c r="AB1464" s="17"/>
      <c r="AC1464" s="17"/>
      <c r="AD1464" s="17"/>
      <c r="AE1464" s="17"/>
      <c r="AF1464" s="17"/>
      <c r="AG1464" s="17"/>
      <c r="AH1464" s="17"/>
      <c r="AI1464" s="17"/>
      <c r="AJ1464" s="17"/>
    </row>
    <row r="1465" spans="5:36">
      <c r="E1465" s="17"/>
      <c r="F1465" s="17"/>
      <c r="G1465" s="17"/>
      <c r="H1465" s="17"/>
      <c r="I1465" s="17"/>
      <c r="J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  <c r="X1465" s="17"/>
      <c r="Y1465" s="17"/>
      <c r="Z1465" s="17"/>
      <c r="AA1465" s="17"/>
      <c r="AB1465" s="17"/>
      <c r="AC1465" s="17"/>
      <c r="AD1465" s="17"/>
      <c r="AE1465" s="17"/>
      <c r="AF1465" s="17"/>
      <c r="AG1465" s="17"/>
      <c r="AH1465" s="17"/>
      <c r="AI1465" s="17"/>
      <c r="AJ1465" s="17"/>
    </row>
    <row r="1466" spans="5:36">
      <c r="E1466" s="17"/>
      <c r="F1466" s="17"/>
      <c r="G1466" s="17"/>
      <c r="H1466" s="17"/>
      <c r="I1466" s="17"/>
      <c r="J1466" s="1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17"/>
      <c r="W1466" s="17"/>
      <c r="X1466" s="17"/>
      <c r="Y1466" s="17"/>
      <c r="Z1466" s="17"/>
      <c r="AA1466" s="17"/>
      <c r="AB1466" s="17"/>
      <c r="AC1466" s="17"/>
      <c r="AD1466" s="17"/>
      <c r="AE1466" s="17"/>
      <c r="AF1466" s="17"/>
      <c r="AG1466" s="17"/>
      <c r="AH1466" s="17"/>
      <c r="AI1466" s="17"/>
      <c r="AJ1466" s="17"/>
    </row>
    <row r="1467" spans="5:36">
      <c r="E1467" s="17"/>
      <c r="F1467" s="17"/>
      <c r="G1467" s="17"/>
      <c r="H1467" s="17"/>
      <c r="I1467" s="17"/>
      <c r="J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17"/>
      <c r="W1467" s="17"/>
      <c r="X1467" s="17"/>
      <c r="Y1467" s="17"/>
      <c r="Z1467" s="17"/>
      <c r="AA1467" s="17"/>
      <c r="AB1467" s="17"/>
      <c r="AC1467" s="17"/>
      <c r="AD1467" s="17"/>
      <c r="AE1467" s="17"/>
      <c r="AF1467" s="17"/>
      <c r="AG1467" s="17"/>
      <c r="AH1467" s="17"/>
      <c r="AI1467" s="17"/>
      <c r="AJ1467" s="17"/>
    </row>
    <row r="1468" spans="5:36">
      <c r="E1468" s="17"/>
      <c r="F1468" s="17"/>
      <c r="G1468" s="17"/>
      <c r="H1468" s="17"/>
      <c r="I1468" s="17"/>
      <c r="J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  <c r="X1468" s="17"/>
      <c r="Y1468" s="17"/>
      <c r="Z1468" s="17"/>
      <c r="AA1468" s="17"/>
      <c r="AB1468" s="17"/>
      <c r="AC1468" s="17"/>
      <c r="AD1468" s="17"/>
      <c r="AE1468" s="17"/>
      <c r="AF1468" s="17"/>
      <c r="AG1468" s="17"/>
      <c r="AH1468" s="17"/>
      <c r="AI1468" s="17"/>
      <c r="AJ1468" s="17"/>
    </row>
    <row r="1469" spans="5:36">
      <c r="E1469" s="17"/>
      <c r="F1469" s="17"/>
      <c r="G1469" s="17"/>
      <c r="H1469" s="17"/>
      <c r="I1469" s="17"/>
      <c r="J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  <c r="X1469" s="17"/>
      <c r="Y1469" s="17"/>
      <c r="Z1469" s="17"/>
      <c r="AA1469" s="17"/>
      <c r="AB1469" s="17"/>
      <c r="AC1469" s="17"/>
      <c r="AD1469" s="17"/>
      <c r="AE1469" s="17"/>
      <c r="AF1469" s="17"/>
      <c r="AG1469" s="17"/>
      <c r="AH1469" s="17"/>
      <c r="AI1469" s="17"/>
      <c r="AJ1469" s="17"/>
    </row>
    <row r="1470" spans="5:36">
      <c r="E1470" s="17"/>
      <c r="F1470" s="17"/>
      <c r="G1470" s="17"/>
      <c r="H1470" s="17"/>
      <c r="I1470" s="17"/>
      <c r="J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  <c r="X1470" s="17"/>
      <c r="Y1470" s="17"/>
      <c r="Z1470" s="17"/>
      <c r="AA1470" s="17"/>
      <c r="AB1470" s="17"/>
      <c r="AC1470" s="17"/>
      <c r="AD1470" s="17"/>
      <c r="AE1470" s="17"/>
      <c r="AF1470" s="17"/>
      <c r="AG1470" s="17"/>
      <c r="AH1470" s="17"/>
      <c r="AI1470" s="17"/>
      <c r="AJ1470" s="17"/>
    </row>
    <row r="1471" spans="5:36">
      <c r="E1471" s="17"/>
      <c r="F1471" s="17"/>
      <c r="G1471" s="17"/>
      <c r="H1471" s="17"/>
      <c r="I1471" s="17"/>
      <c r="J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17"/>
      <c r="W1471" s="17"/>
      <c r="X1471" s="17"/>
      <c r="Y1471" s="17"/>
      <c r="Z1471" s="17"/>
      <c r="AA1471" s="17"/>
      <c r="AB1471" s="17"/>
      <c r="AC1471" s="17"/>
      <c r="AD1471" s="17"/>
      <c r="AE1471" s="17"/>
      <c r="AF1471" s="17"/>
      <c r="AG1471" s="17"/>
      <c r="AH1471" s="17"/>
      <c r="AI1471" s="17"/>
      <c r="AJ1471" s="17"/>
    </row>
    <row r="1472" spans="5:36">
      <c r="E1472" s="17"/>
      <c r="F1472" s="17"/>
      <c r="G1472" s="17"/>
      <c r="H1472" s="17"/>
      <c r="I1472" s="17"/>
      <c r="J1472" s="1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17"/>
      <c r="W1472" s="17"/>
      <c r="X1472" s="17"/>
      <c r="Y1472" s="17"/>
      <c r="Z1472" s="17"/>
      <c r="AA1472" s="17"/>
      <c r="AB1472" s="17"/>
      <c r="AC1472" s="17"/>
      <c r="AD1472" s="17"/>
      <c r="AE1472" s="17"/>
      <c r="AF1472" s="17"/>
      <c r="AG1472" s="17"/>
      <c r="AH1472" s="17"/>
      <c r="AI1472" s="17"/>
      <c r="AJ1472" s="17"/>
    </row>
    <row r="1473" spans="5:36">
      <c r="E1473" s="17"/>
      <c r="F1473" s="17"/>
      <c r="G1473" s="17"/>
      <c r="H1473" s="17"/>
      <c r="I1473" s="17"/>
      <c r="J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17"/>
      <c r="W1473" s="17"/>
      <c r="X1473" s="17"/>
      <c r="Y1473" s="17"/>
      <c r="Z1473" s="17"/>
      <c r="AA1473" s="17"/>
      <c r="AB1473" s="17"/>
      <c r="AC1473" s="17"/>
      <c r="AD1473" s="17"/>
      <c r="AE1473" s="17"/>
      <c r="AF1473" s="17"/>
      <c r="AG1473" s="17"/>
      <c r="AH1473" s="17"/>
      <c r="AI1473" s="17"/>
      <c r="AJ1473" s="17"/>
    </row>
    <row r="1474" spans="5:36">
      <c r="E1474" s="17"/>
      <c r="F1474" s="17"/>
      <c r="G1474" s="17"/>
      <c r="H1474" s="17"/>
      <c r="I1474" s="17"/>
      <c r="J1474" s="1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17"/>
      <c r="W1474" s="17"/>
      <c r="X1474" s="17"/>
      <c r="Y1474" s="17"/>
      <c r="Z1474" s="17"/>
      <c r="AA1474" s="17"/>
      <c r="AB1474" s="17"/>
      <c r="AC1474" s="17"/>
      <c r="AD1474" s="17"/>
      <c r="AE1474" s="17"/>
      <c r="AF1474" s="17"/>
      <c r="AG1474" s="17"/>
      <c r="AH1474" s="17"/>
      <c r="AI1474" s="17"/>
      <c r="AJ1474" s="17"/>
    </row>
    <row r="1475" spans="5:36">
      <c r="E1475" s="17"/>
      <c r="F1475" s="17"/>
      <c r="G1475" s="17"/>
      <c r="H1475" s="17"/>
      <c r="I1475" s="17"/>
      <c r="J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17"/>
      <c r="W1475" s="17"/>
      <c r="X1475" s="17"/>
      <c r="Y1475" s="17"/>
      <c r="Z1475" s="17"/>
      <c r="AA1475" s="17"/>
      <c r="AB1475" s="17"/>
      <c r="AC1475" s="17"/>
      <c r="AD1475" s="17"/>
      <c r="AE1475" s="17"/>
      <c r="AF1475" s="17"/>
      <c r="AG1475" s="17"/>
      <c r="AH1475" s="17"/>
      <c r="AI1475" s="17"/>
      <c r="AJ1475" s="17"/>
    </row>
    <row r="1476" spans="5:36">
      <c r="E1476" s="17"/>
      <c r="F1476" s="17"/>
      <c r="G1476" s="17"/>
      <c r="H1476" s="17"/>
      <c r="I1476" s="17"/>
      <c r="J1476" s="17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  <c r="U1476" s="17"/>
      <c r="V1476" s="17"/>
      <c r="W1476" s="17"/>
      <c r="X1476" s="17"/>
      <c r="Y1476" s="17"/>
      <c r="Z1476" s="17"/>
      <c r="AA1476" s="17"/>
      <c r="AB1476" s="17"/>
      <c r="AC1476" s="17"/>
      <c r="AD1476" s="17"/>
      <c r="AE1476" s="17"/>
      <c r="AF1476" s="17"/>
      <c r="AG1476" s="17"/>
      <c r="AH1476" s="17"/>
      <c r="AI1476" s="17"/>
      <c r="AJ1476" s="17"/>
    </row>
    <row r="1477" spans="5:36">
      <c r="E1477" s="17"/>
      <c r="F1477" s="17"/>
      <c r="G1477" s="17"/>
      <c r="H1477" s="17"/>
      <c r="I1477" s="17"/>
      <c r="J1477" s="1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  <c r="U1477" s="17"/>
      <c r="V1477" s="17"/>
      <c r="W1477" s="17"/>
      <c r="X1477" s="17"/>
      <c r="Y1477" s="17"/>
      <c r="Z1477" s="17"/>
      <c r="AA1477" s="17"/>
      <c r="AB1477" s="17"/>
      <c r="AC1477" s="17"/>
      <c r="AD1477" s="17"/>
      <c r="AE1477" s="17"/>
      <c r="AF1477" s="17"/>
      <c r="AG1477" s="17"/>
      <c r="AH1477" s="17"/>
      <c r="AI1477" s="17"/>
      <c r="AJ1477" s="17"/>
    </row>
    <row r="1478" spans="5:36">
      <c r="E1478" s="17"/>
      <c r="F1478" s="17"/>
      <c r="G1478" s="17"/>
      <c r="H1478" s="17"/>
      <c r="I1478" s="17"/>
      <c r="J1478" s="1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17"/>
      <c r="W1478" s="17"/>
      <c r="X1478" s="17"/>
      <c r="Y1478" s="17"/>
      <c r="Z1478" s="17"/>
      <c r="AA1478" s="17"/>
      <c r="AB1478" s="17"/>
      <c r="AC1478" s="17"/>
      <c r="AD1478" s="17"/>
      <c r="AE1478" s="17"/>
      <c r="AF1478" s="17"/>
      <c r="AG1478" s="17"/>
      <c r="AH1478" s="17"/>
      <c r="AI1478" s="17"/>
      <c r="AJ1478" s="17"/>
    </row>
    <row r="1479" spans="5:36">
      <c r="E1479" s="17"/>
      <c r="F1479" s="17"/>
      <c r="G1479" s="17"/>
      <c r="H1479" s="17"/>
      <c r="I1479" s="17"/>
      <c r="J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17"/>
      <c r="W1479" s="17"/>
      <c r="X1479" s="17"/>
      <c r="Y1479" s="17"/>
      <c r="Z1479" s="17"/>
      <c r="AA1479" s="17"/>
      <c r="AB1479" s="17"/>
      <c r="AC1479" s="17"/>
      <c r="AD1479" s="17"/>
      <c r="AE1479" s="17"/>
      <c r="AF1479" s="17"/>
      <c r="AG1479" s="17"/>
      <c r="AH1479" s="17"/>
      <c r="AI1479" s="17"/>
      <c r="AJ1479" s="17"/>
    </row>
    <row r="1480" spans="5:36">
      <c r="E1480" s="17"/>
      <c r="F1480" s="17"/>
      <c r="G1480" s="17"/>
      <c r="H1480" s="17"/>
      <c r="I1480" s="17"/>
      <c r="J1480" s="17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  <c r="U1480" s="17"/>
      <c r="V1480" s="17"/>
      <c r="W1480" s="17"/>
      <c r="X1480" s="17"/>
      <c r="Y1480" s="17"/>
      <c r="Z1480" s="17"/>
      <c r="AA1480" s="17"/>
      <c r="AB1480" s="17"/>
      <c r="AC1480" s="17"/>
      <c r="AD1480" s="17"/>
      <c r="AE1480" s="17"/>
      <c r="AF1480" s="17"/>
      <c r="AG1480" s="17"/>
      <c r="AH1480" s="17"/>
      <c r="AI1480" s="17"/>
      <c r="AJ1480" s="17"/>
    </row>
    <row r="1481" spans="5:36">
      <c r="E1481" s="17"/>
      <c r="F1481" s="17"/>
      <c r="G1481" s="17"/>
      <c r="H1481" s="17"/>
      <c r="I1481" s="17"/>
      <c r="J1481" s="1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  <c r="U1481" s="17"/>
      <c r="V1481" s="17"/>
      <c r="W1481" s="17"/>
      <c r="X1481" s="17"/>
      <c r="Y1481" s="17"/>
      <c r="Z1481" s="17"/>
      <c r="AA1481" s="17"/>
      <c r="AB1481" s="17"/>
      <c r="AC1481" s="17"/>
      <c r="AD1481" s="17"/>
      <c r="AE1481" s="17"/>
      <c r="AF1481" s="17"/>
      <c r="AG1481" s="17"/>
      <c r="AH1481" s="17"/>
      <c r="AI1481" s="17"/>
      <c r="AJ1481" s="17"/>
    </row>
    <row r="1482" spans="5:36">
      <c r="E1482" s="17"/>
      <c r="F1482" s="17"/>
      <c r="G1482" s="17"/>
      <c r="H1482" s="17"/>
      <c r="I1482" s="17"/>
      <c r="J1482" s="1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17"/>
      <c r="W1482" s="17"/>
      <c r="X1482" s="17"/>
      <c r="Y1482" s="17"/>
      <c r="Z1482" s="17"/>
      <c r="AA1482" s="17"/>
      <c r="AB1482" s="17"/>
      <c r="AC1482" s="17"/>
      <c r="AD1482" s="17"/>
      <c r="AE1482" s="17"/>
      <c r="AF1482" s="17"/>
      <c r="AG1482" s="17"/>
      <c r="AH1482" s="17"/>
      <c r="AI1482" s="17"/>
      <c r="AJ1482" s="17"/>
    </row>
    <row r="1483" spans="5:36">
      <c r="E1483" s="17"/>
      <c r="F1483" s="17"/>
      <c r="G1483" s="17"/>
      <c r="H1483" s="17"/>
      <c r="I1483" s="17"/>
      <c r="J1483" s="1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  <c r="U1483" s="17"/>
      <c r="V1483" s="17"/>
      <c r="W1483" s="17"/>
      <c r="X1483" s="17"/>
      <c r="Y1483" s="17"/>
      <c r="Z1483" s="17"/>
      <c r="AA1483" s="17"/>
      <c r="AB1483" s="17"/>
      <c r="AC1483" s="17"/>
      <c r="AD1483" s="17"/>
      <c r="AE1483" s="17"/>
      <c r="AF1483" s="17"/>
      <c r="AG1483" s="17"/>
      <c r="AH1483" s="17"/>
      <c r="AI1483" s="17"/>
      <c r="AJ1483" s="17"/>
    </row>
    <row r="1484" spans="5:36">
      <c r="E1484" s="17"/>
      <c r="F1484" s="17"/>
      <c r="G1484" s="17"/>
      <c r="H1484" s="17"/>
      <c r="I1484" s="17"/>
      <c r="J1484" s="17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  <c r="U1484" s="17"/>
      <c r="V1484" s="17"/>
      <c r="W1484" s="17"/>
      <c r="X1484" s="17"/>
      <c r="Y1484" s="17"/>
      <c r="Z1484" s="17"/>
      <c r="AA1484" s="17"/>
      <c r="AB1484" s="17"/>
      <c r="AC1484" s="17"/>
      <c r="AD1484" s="17"/>
      <c r="AE1484" s="17"/>
      <c r="AF1484" s="17"/>
      <c r="AG1484" s="17"/>
      <c r="AH1484" s="17"/>
      <c r="AI1484" s="17"/>
      <c r="AJ1484" s="17"/>
    </row>
    <row r="1485" spans="5:36">
      <c r="E1485" s="17"/>
      <c r="F1485" s="17"/>
      <c r="G1485" s="17"/>
      <c r="H1485" s="17"/>
      <c r="I1485" s="17"/>
      <c r="J1485" s="1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  <c r="U1485" s="17"/>
      <c r="V1485" s="17"/>
      <c r="W1485" s="17"/>
      <c r="X1485" s="17"/>
      <c r="Y1485" s="17"/>
      <c r="Z1485" s="17"/>
      <c r="AA1485" s="17"/>
      <c r="AB1485" s="17"/>
      <c r="AC1485" s="17"/>
      <c r="AD1485" s="17"/>
      <c r="AE1485" s="17"/>
      <c r="AF1485" s="17"/>
      <c r="AG1485" s="17"/>
      <c r="AH1485" s="17"/>
      <c r="AI1485" s="17"/>
      <c r="AJ1485" s="17"/>
    </row>
    <row r="1486" spans="5:36">
      <c r="E1486" s="17"/>
      <c r="F1486" s="17"/>
      <c r="G1486" s="17"/>
      <c r="H1486" s="17"/>
      <c r="I1486" s="17"/>
      <c r="J1486" s="17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  <c r="U1486" s="17"/>
      <c r="V1486" s="17"/>
      <c r="W1486" s="17"/>
      <c r="X1486" s="17"/>
      <c r="Y1486" s="17"/>
      <c r="Z1486" s="17"/>
      <c r="AA1486" s="17"/>
      <c r="AB1486" s="17"/>
      <c r="AC1486" s="17"/>
      <c r="AD1486" s="17"/>
      <c r="AE1486" s="17"/>
      <c r="AF1486" s="17"/>
      <c r="AG1486" s="17"/>
      <c r="AH1486" s="17"/>
      <c r="AI1486" s="17"/>
      <c r="AJ1486" s="17"/>
    </row>
    <row r="1487" spans="5:36">
      <c r="E1487" s="17"/>
      <c r="F1487" s="17"/>
      <c r="G1487" s="17"/>
      <c r="H1487" s="17"/>
      <c r="I1487" s="17"/>
      <c r="J1487" s="1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  <c r="U1487" s="17"/>
      <c r="V1487" s="17"/>
      <c r="W1487" s="17"/>
      <c r="X1487" s="17"/>
      <c r="Y1487" s="17"/>
      <c r="Z1487" s="17"/>
      <c r="AA1487" s="17"/>
      <c r="AB1487" s="17"/>
      <c r="AC1487" s="17"/>
      <c r="AD1487" s="17"/>
      <c r="AE1487" s="17"/>
      <c r="AF1487" s="17"/>
      <c r="AG1487" s="17"/>
      <c r="AH1487" s="17"/>
      <c r="AI1487" s="17"/>
      <c r="AJ1487" s="17"/>
    </row>
    <row r="1488" spans="5:36">
      <c r="E1488" s="17"/>
      <c r="F1488" s="17"/>
      <c r="G1488" s="17"/>
      <c r="H1488" s="17"/>
      <c r="I1488" s="17"/>
      <c r="J1488" s="17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  <c r="U1488" s="17"/>
      <c r="V1488" s="17"/>
      <c r="W1488" s="17"/>
      <c r="X1488" s="17"/>
      <c r="Y1488" s="17"/>
      <c r="Z1488" s="17"/>
      <c r="AA1488" s="17"/>
      <c r="AB1488" s="17"/>
      <c r="AC1488" s="17"/>
      <c r="AD1488" s="17"/>
      <c r="AE1488" s="17"/>
      <c r="AF1488" s="17"/>
      <c r="AG1488" s="17"/>
      <c r="AH1488" s="17"/>
      <c r="AI1488" s="17"/>
      <c r="AJ1488" s="17"/>
    </row>
    <row r="1489" spans="5:36">
      <c r="E1489" s="17"/>
      <c r="F1489" s="17"/>
      <c r="G1489" s="17"/>
      <c r="H1489" s="17"/>
      <c r="I1489" s="17"/>
      <c r="J1489" s="1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  <c r="U1489" s="17"/>
      <c r="V1489" s="17"/>
      <c r="W1489" s="17"/>
      <c r="X1489" s="17"/>
      <c r="Y1489" s="17"/>
      <c r="Z1489" s="17"/>
      <c r="AA1489" s="17"/>
      <c r="AB1489" s="17"/>
      <c r="AC1489" s="17"/>
      <c r="AD1489" s="17"/>
      <c r="AE1489" s="17"/>
      <c r="AF1489" s="17"/>
      <c r="AG1489" s="17"/>
      <c r="AH1489" s="17"/>
      <c r="AI1489" s="17"/>
      <c r="AJ1489" s="17"/>
    </row>
    <row r="1490" spans="5:36">
      <c r="E1490" s="17"/>
      <c r="F1490" s="17"/>
      <c r="G1490" s="17"/>
      <c r="H1490" s="17"/>
      <c r="I1490" s="17"/>
      <c r="J1490" s="17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  <c r="U1490" s="17"/>
      <c r="V1490" s="17"/>
      <c r="W1490" s="17"/>
      <c r="X1490" s="17"/>
      <c r="Y1490" s="17"/>
      <c r="Z1490" s="17"/>
      <c r="AA1490" s="17"/>
      <c r="AB1490" s="17"/>
      <c r="AC1490" s="17"/>
      <c r="AD1490" s="17"/>
      <c r="AE1490" s="17"/>
      <c r="AF1490" s="17"/>
      <c r="AG1490" s="17"/>
      <c r="AH1490" s="17"/>
      <c r="AI1490" s="17"/>
      <c r="AJ1490" s="17"/>
    </row>
    <row r="1491" spans="5:36">
      <c r="E1491" s="17"/>
      <c r="F1491" s="17"/>
      <c r="G1491" s="17"/>
      <c r="H1491" s="17"/>
      <c r="I1491" s="17"/>
      <c r="J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17"/>
      <c r="W1491" s="17"/>
      <c r="X1491" s="17"/>
      <c r="Y1491" s="17"/>
      <c r="Z1491" s="17"/>
      <c r="AA1491" s="17"/>
      <c r="AB1491" s="17"/>
      <c r="AC1491" s="17"/>
      <c r="AD1491" s="17"/>
      <c r="AE1491" s="17"/>
      <c r="AF1491" s="17"/>
      <c r="AG1491" s="17"/>
      <c r="AH1491" s="17"/>
      <c r="AI1491" s="17"/>
      <c r="AJ1491" s="17"/>
    </row>
    <row r="1492" spans="5:36">
      <c r="E1492" s="17"/>
      <c r="F1492" s="17"/>
      <c r="G1492" s="17"/>
      <c r="H1492" s="17"/>
      <c r="I1492" s="17"/>
      <c r="J1492" s="17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  <c r="U1492" s="17"/>
      <c r="V1492" s="17"/>
      <c r="W1492" s="17"/>
      <c r="X1492" s="17"/>
      <c r="Y1492" s="17"/>
      <c r="Z1492" s="17"/>
      <c r="AA1492" s="17"/>
      <c r="AB1492" s="17"/>
      <c r="AC1492" s="17"/>
      <c r="AD1492" s="17"/>
      <c r="AE1492" s="17"/>
      <c r="AF1492" s="17"/>
      <c r="AG1492" s="17"/>
      <c r="AH1492" s="17"/>
      <c r="AI1492" s="17"/>
      <c r="AJ1492" s="17"/>
    </row>
    <row r="1493" spans="5:36">
      <c r="E1493" s="17"/>
      <c r="F1493" s="17"/>
      <c r="G1493" s="17"/>
      <c r="H1493" s="17"/>
      <c r="I1493" s="17"/>
      <c r="J1493" s="1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17"/>
      <c r="W1493" s="17"/>
      <c r="X1493" s="17"/>
      <c r="Y1493" s="17"/>
      <c r="Z1493" s="17"/>
      <c r="AA1493" s="17"/>
      <c r="AB1493" s="17"/>
      <c r="AC1493" s="17"/>
      <c r="AD1493" s="17"/>
      <c r="AE1493" s="17"/>
      <c r="AF1493" s="17"/>
      <c r="AG1493" s="17"/>
      <c r="AH1493" s="17"/>
      <c r="AI1493" s="17"/>
      <c r="AJ1493" s="17"/>
    </row>
    <row r="1494" spans="5:36">
      <c r="E1494" s="17"/>
      <c r="F1494" s="17"/>
      <c r="G1494" s="17"/>
      <c r="H1494" s="17"/>
      <c r="I1494" s="17"/>
      <c r="J1494" s="17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  <c r="U1494" s="17"/>
      <c r="V1494" s="17"/>
      <c r="W1494" s="17"/>
      <c r="X1494" s="17"/>
      <c r="Y1494" s="17"/>
      <c r="Z1494" s="17"/>
      <c r="AA1494" s="17"/>
      <c r="AB1494" s="17"/>
      <c r="AC1494" s="17"/>
      <c r="AD1494" s="17"/>
      <c r="AE1494" s="17"/>
      <c r="AF1494" s="17"/>
      <c r="AG1494" s="17"/>
      <c r="AH1494" s="17"/>
      <c r="AI1494" s="17"/>
      <c r="AJ1494" s="17"/>
    </row>
    <row r="1495" spans="5:36">
      <c r="E1495" s="17"/>
      <c r="F1495" s="17"/>
      <c r="G1495" s="17"/>
      <c r="H1495" s="17"/>
      <c r="I1495" s="17"/>
      <c r="J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17"/>
      <c r="W1495" s="17"/>
      <c r="X1495" s="17"/>
      <c r="Y1495" s="17"/>
      <c r="Z1495" s="17"/>
      <c r="AA1495" s="17"/>
      <c r="AB1495" s="17"/>
      <c r="AC1495" s="17"/>
      <c r="AD1495" s="17"/>
      <c r="AE1495" s="17"/>
      <c r="AF1495" s="17"/>
      <c r="AG1495" s="17"/>
      <c r="AH1495" s="17"/>
      <c r="AI1495" s="17"/>
      <c r="AJ1495" s="17"/>
    </row>
    <row r="1496" spans="5:36">
      <c r="E1496" s="17"/>
      <c r="F1496" s="17"/>
      <c r="G1496" s="17"/>
      <c r="H1496" s="17"/>
      <c r="I1496" s="17"/>
      <c r="J1496" s="17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  <c r="U1496" s="17"/>
      <c r="V1496" s="17"/>
      <c r="W1496" s="17"/>
      <c r="X1496" s="17"/>
      <c r="Y1496" s="17"/>
      <c r="Z1496" s="17"/>
      <c r="AA1496" s="17"/>
      <c r="AB1496" s="17"/>
      <c r="AC1496" s="17"/>
      <c r="AD1496" s="17"/>
      <c r="AE1496" s="17"/>
      <c r="AF1496" s="17"/>
      <c r="AG1496" s="17"/>
      <c r="AH1496" s="17"/>
      <c r="AI1496" s="17"/>
      <c r="AJ1496" s="17"/>
    </row>
    <row r="1497" spans="5:36">
      <c r="E1497" s="17"/>
      <c r="F1497" s="17"/>
      <c r="G1497" s="17"/>
      <c r="H1497" s="17"/>
      <c r="I1497" s="17"/>
      <c r="J1497" s="1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  <c r="U1497" s="17"/>
      <c r="V1497" s="17"/>
      <c r="W1497" s="17"/>
      <c r="X1497" s="17"/>
      <c r="Y1497" s="17"/>
      <c r="Z1497" s="17"/>
      <c r="AA1497" s="17"/>
      <c r="AB1497" s="17"/>
      <c r="AC1497" s="17"/>
      <c r="AD1497" s="17"/>
      <c r="AE1497" s="17"/>
      <c r="AF1497" s="17"/>
      <c r="AG1497" s="17"/>
      <c r="AH1497" s="17"/>
      <c r="AI1497" s="17"/>
      <c r="AJ1497" s="17"/>
    </row>
    <row r="1498" spans="5:36">
      <c r="E1498" s="17"/>
      <c r="F1498" s="17"/>
      <c r="G1498" s="17"/>
      <c r="H1498" s="17"/>
      <c r="I1498" s="17"/>
      <c r="J1498" s="1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17"/>
      <c r="W1498" s="17"/>
      <c r="X1498" s="17"/>
      <c r="Y1498" s="17"/>
      <c r="Z1498" s="17"/>
      <c r="AA1498" s="17"/>
      <c r="AB1498" s="17"/>
      <c r="AC1498" s="17"/>
      <c r="AD1498" s="17"/>
      <c r="AE1498" s="17"/>
      <c r="AF1498" s="17"/>
      <c r="AG1498" s="17"/>
      <c r="AH1498" s="17"/>
      <c r="AI1498" s="17"/>
      <c r="AJ1498" s="17"/>
    </row>
    <row r="1499" spans="5:36">
      <c r="E1499" s="17"/>
      <c r="F1499" s="17"/>
      <c r="G1499" s="17"/>
      <c r="H1499" s="17"/>
      <c r="I1499" s="17"/>
      <c r="J1499" s="1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  <c r="U1499" s="17"/>
      <c r="V1499" s="17"/>
      <c r="W1499" s="17"/>
      <c r="X1499" s="17"/>
      <c r="Y1499" s="17"/>
      <c r="Z1499" s="17"/>
      <c r="AA1499" s="17"/>
      <c r="AB1499" s="17"/>
      <c r="AC1499" s="17"/>
      <c r="AD1499" s="17"/>
      <c r="AE1499" s="17"/>
      <c r="AF1499" s="17"/>
      <c r="AG1499" s="17"/>
      <c r="AH1499" s="17"/>
      <c r="AI1499" s="17"/>
      <c r="AJ1499" s="17"/>
    </row>
    <row r="1500" spans="5:36">
      <c r="E1500" s="17"/>
      <c r="F1500" s="17"/>
      <c r="G1500" s="17"/>
      <c r="H1500" s="17"/>
      <c r="I1500" s="17"/>
      <c r="J1500" s="17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  <c r="U1500" s="17"/>
      <c r="V1500" s="17"/>
      <c r="W1500" s="17"/>
      <c r="X1500" s="17"/>
      <c r="Y1500" s="17"/>
      <c r="Z1500" s="17"/>
      <c r="AA1500" s="17"/>
      <c r="AB1500" s="17"/>
      <c r="AC1500" s="17"/>
      <c r="AD1500" s="17"/>
      <c r="AE1500" s="17"/>
      <c r="AF1500" s="17"/>
      <c r="AG1500" s="17"/>
      <c r="AH1500" s="17"/>
      <c r="AI1500" s="17"/>
      <c r="AJ1500" s="17"/>
    </row>
    <row r="1501" spans="5:36">
      <c r="E1501" s="17"/>
      <c r="F1501" s="17"/>
      <c r="G1501" s="17"/>
      <c r="H1501" s="17"/>
      <c r="I1501" s="17"/>
      <c r="J1501" s="1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  <c r="U1501" s="17"/>
      <c r="V1501" s="17"/>
      <c r="W1501" s="17"/>
      <c r="X1501" s="17"/>
      <c r="Y1501" s="17"/>
      <c r="Z1501" s="17"/>
      <c r="AA1501" s="17"/>
      <c r="AB1501" s="17"/>
      <c r="AC1501" s="17"/>
      <c r="AD1501" s="17"/>
      <c r="AE1501" s="17"/>
      <c r="AF1501" s="17"/>
      <c r="AG1501" s="17"/>
      <c r="AH1501" s="17"/>
      <c r="AI1501" s="17"/>
      <c r="AJ1501" s="17"/>
    </row>
    <row r="1502" spans="5:36">
      <c r="E1502" s="17"/>
      <c r="F1502" s="17"/>
      <c r="G1502" s="17"/>
      <c r="H1502" s="17"/>
      <c r="I1502" s="17"/>
      <c r="J1502" s="1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  <c r="V1502" s="17"/>
      <c r="W1502" s="17"/>
      <c r="X1502" s="17"/>
      <c r="Y1502" s="17"/>
      <c r="Z1502" s="17"/>
      <c r="AA1502" s="17"/>
      <c r="AB1502" s="17"/>
      <c r="AC1502" s="17"/>
      <c r="AD1502" s="17"/>
      <c r="AE1502" s="17"/>
      <c r="AF1502" s="17"/>
      <c r="AG1502" s="17"/>
      <c r="AH1502" s="17"/>
      <c r="AI1502" s="17"/>
      <c r="AJ1502" s="17"/>
    </row>
    <row r="1503" spans="5:36">
      <c r="E1503" s="17"/>
      <c r="F1503" s="17"/>
      <c r="G1503" s="17"/>
      <c r="H1503" s="17"/>
      <c r="I1503" s="17"/>
      <c r="J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  <c r="V1503" s="17"/>
      <c r="W1503" s="17"/>
      <c r="X1503" s="17"/>
      <c r="Y1503" s="17"/>
      <c r="Z1503" s="17"/>
      <c r="AA1503" s="17"/>
      <c r="AB1503" s="17"/>
      <c r="AC1503" s="17"/>
      <c r="AD1503" s="17"/>
      <c r="AE1503" s="17"/>
      <c r="AF1503" s="17"/>
      <c r="AG1503" s="17"/>
      <c r="AH1503" s="17"/>
      <c r="AI1503" s="17"/>
      <c r="AJ1503" s="17"/>
    </row>
    <row r="1504" spans="5:36">
      <c r="E1504" s="17"/>
      <c r="F1504" s="17"/>
      <c r="G1504" s="17"/>
      <c r="H1504" s="17"/>
      <c r="I1504" s="17"/>
      <c r="J1504" s="1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  <c r="V1504" s="17"/>
      <c r="W1504" s="17"/>
      <c r="X1504" s="17"/>
      <c r="Y1504" s="17"/>
      <c r="Z1504" s="17"/>
      <c r="AA1504" s="17"/>
      <c r="AB1504" s="17"/>
      <c r="AC1504" s="17"/>
      <c r="AD1504" s="17"/>
      <c r="AE1504" s="17"/>
      <c r="AF1504" s="17"/>
      <c r="AG1504" s="17"/>
      <c r="AH1504" s="17"/>
      <c r="AI1504" s="17"/>
      <c r="AJ1504" s="17"/>
    </row>
    <row r="1505" spans="5:36">
      <c r="E1505" s="17"/>
      <c r="F1505" s="17"/>
      <c r="G1505" s="17"/>
      <c r="H1505" s="17"/>
      <c r="I1505" s="17"/>
      <c r="J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17"/>
      <c r="W1505" s="17"/>
      <c r="X1505" s="17"/>
      <c r="Y1505" s="17"/>
      <c r="Z1505" s="17"/>
      <c r="AA1505" s="17"/>
      <c r="AB1505" s="17"/>
      <c r="AC1505" s="17"/>
      <c r="AD1505" s="17"/>
      <c r="AE1505" s="17"/>
      <c r="AF1505" s="17"/>
      <c r="AG1505" s="17"/>
      <c r="AH1505" s="17"/>
      <c r="AI1505" s="17"/>
      <c r="AJ1505" s="17"/>
    </row>
    <row r="1506" spans="5:36">
      <c r="E1506" s="17"/>
      <c r="F1506" s="17"/>
      <c r="G1506" s="17"/>
      <c r="H1506" s="17"/>
      <c r="I1506" s="17"/>
      <c r="J1506" s="1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  <c r="V1506" s="17"/>
      <c r="W1506" s="17"/>
      <c r="X1506" s="17"/>
      <c r="Y1506" s="17"/>
      <c r="Z1506" s="17"/>
      <c r="AA1506" s="17"/>
      <c r="AB1506" s="17"/>
      <c r="AC1506" s="17"/>
      <c r="AD1506" s="17"/>
      <c r="AE1506" s="17"/>
      <c r="AF1506" s="17"/>
      <c r="AG1506" s="17"/>
      <c r="AH1506" s="17"/>
      <c r="AI1506" s="17"/>
      <c r="AJ1506" s="17"/>
    </row>
    <row r="1507" spans="5:36">
      <c r="E1507" s="17"/>
      <c r="F1507" s="17"/>
      <c r="G1507" s="17"/>
      <c r="H1507" s="17"/>
      <c r="I1507" s="17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17"/>
      <c r="W1507" s="17"/>
      <c r="X1507" s="17"/>
      <c r="Y1507" s="17"/>
      <c r="Z1507" s="17"/>
      <c r="AA1507" s="17"/>
      <c r="AB1507" s="17"/>
      <c r="AC1507" s="17"/>
      <c r="AD1507" s="17"/>
      <c r="AE1507" s="17"/>
      <c r="AF1507" s="17"/>
      <c r="AG1507" s="17"/>
      <c r="AH1507" s="17"/>
      <c r="AI1507" s="17"/>
      <c r="AJ1507" s="17"/>
    </row>
    <row r="1508" spans="5:36">
      <c r="E1508" s="17"/>
      <c r="F1508" s="17"/>
      <c r="G1508" s="17"/>
      <c r="H1508" s="17"/>
      <c r="I1508" s="17"/>
      <c r="J1508" s="1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  <c r="V1508" s="17"/>
      <c r="W1508" s="17"/>
      <c r="X1508" s="17"/>
      <c r="Y1508" s="17"/>
      <c r="Z1508" s="17"/>
      <c r="AA1508" s="17"/>
      <c r="AB1508" s="17"/>
      <c r="AC1508" s="17"/>
      <c r="AD1508" s="17"/>
      <c r="AE1508" s="17"/>
      <c r="AF1508" s="17"/>
      <c r="AG1508" s="17"/>
      <c r="AH1508" s="17"/>
      <c r="AI1508" s="17"/>
      <c r="AJ1508" s="17"/>
    </row>
    <row r="1509" spans="5:36">
      <c r="E1509" s="17"/>
      <c r="F1509" s="17"/>
      <c r="G1509" s="17"/>
      <c r="H1509" s="17"/>
      <c r="I1509" s="17"/>
      <c r="J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  <c r="V1509" s="17"/>
      <c r="W1509" s="17"/>
      <c r="X1509" s="17"/>
      <c r="Y1509" s="17"/>
      <c r="Z1509" s="17"/>
      <c r="AA1509" s="17"/>
      <c r="AB1509" s="17"/>
      <c r="AC1509" s="17"/>
      <c r="AD1509" s="17"/>
      <c r="AE1509" s="17"/>
      <c r="AF1509" s="17"/>
      <c r="AG1509" s="17"/>
      <c r="AH1509" s="17"/>
      <c r="AI1509" s="17"/>
      <c r="AJ1509" s="17"/>
    </row>
    <row r="1510" spans="5:36">
      <c r="E1510" s="17"/>
      <c r="F1510" s="17"/>
      <c r="G1510" s="17"/>
      <c r="H1510" s="17"/>
      <c r="I1510" s="17"/>
      <c r="J1510" s="1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  <c r="V1510" s="17"/>
      <c r="W1510" s="17"/>
      <c r="X1510" s="17"/>
      <c r="Y1510" s="17"/>
      <c r="Z1510" s="17"/>
      <c r="AA1510" s="17"/>
      <c r="AB1510" s="17"/>
      <c r="AC1510" s="17"/>
      <c r="AD1510" s="17"/>
      <c r="AE1510" s="17"/>
      <c r="AF1510" s="17"/>
      <c r="AG1510" s="17"/>
      <c r="AH1510" s="17"/>
      <c r="AI1510" s="17"/>
      <c r="AJ1510" s="17"/>
    </row>
    <row r="1511" spans="5:36">
      <c r="E1511" s="17"/>
      <c r="F1511" s="17"/>
      <c r="G1511" s="17"/>
      <c r="H1511" s="17"/>
      <c r="I1511" s="17"/>
      <c r="J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17"/>
      <c r="W1511" s="17"/>
      <c r="X1511" s="17"/>
      <c r="Y1511" s="17"/>
      <c r="Z1511" s="17"/>
      <c r="AA1511" s="17"/>
      <c r="AB1511" s="17"/>
      <c r="AC1511" s="17"/>
      <c r="AD1511" s="17"/>
      <c r="AE1511" s="17"/>
      <c r="AF1511" s="17"/>
      <c r="AG1511" s="17"/>
      <c r="AH1511" s="17"/>
      <c r="AI1511" s="17"/>
      <c r="AJ1511" s="17"/>
    </row>
    <row r="1512" spans="5:36">
      <c r="E1512" s="17"/>
      <c r="F1512" s="17"/>
      <c r="G1512" s="17"/>
      <c r="H1512" s="17"/>
      <c r="I1512" s="17"/>
      <c r="J1512" s="1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  <c r="V1512" s="17"/>
      <c r="W1512" s="17"/>
      <c r="X1512" s="17"/>
      <c r="Y1512" s="17"/>
      <c r="Z1512" s="17"/>
      <c r="AA1512" s="17"/>
      <c r="AB1512" s="17"/>
      <c r="AC1512" s="17"/>
      <c r="AD1512" s="17"/>
      <c r="AE1512" s="17"/>
      <c r="AF1512" s="17"/>
      <c r="AG1512" s="17"/>
      <c r="AH1512" s="17"/>
      <c r="AI1512" s="17"/>
      <c r="AJ1512" s="17"/>
    </row>
    <row r="1513" spans="5:36">
      <c r="E1513" s="17"/>
      <c r="F1513" s="17"/>
      <c r="G1513" s="17"/>
      <c r="H1513" s="17"/>
      <c r="I1513" s="17"/>
      <c r="J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  <c r="V1513" s="17"/>
      <c r="W1513" s="17"/>
      <c r="X1513" s="17"/>
      <c r="Y1513" s="17"/>
      <c r="Z1513" s="17"/>
      <c r="AA1513" s="17"/>
      <c r="AB1513" s="17"/>
      <c r="AC1513" s="17"/>
      <c r="AD1513" s="17"/>
      <c r="AE1513" s="17"/>
      <c r="AF1513" s="17"/>
      <c r="AG1513" s="17"/>
      <c r="AH1513" s="17"/>
      <c r="AI1513" s="17"/>
      <c r="AJ1513" s="17"/>
    </row>
    <row r="1514" spans="5:36">
      <c r="E1514" s="17"/>
      <c r="F1514" s="17"/>
      <c r="G1514" s="17"/>
      <c r="H1514" s="17"/>
      <c r="I1514" s="17"/>
      <c r="J1514" s="1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  <c r="V1514" s="17"/>
      <c r="W1514" s="17"/>
      <c r="X1514" s="17"/>
      <c r="Y1514" s="17"/>
      <c r="Z1514" s="17"/>
      <c r="AA1514" s="17"/>
      <c r="AB1514" s="17"/>
      <c r="AC1514" s="17"/>
      <c r="AD1514" s="17"/>
      <c r="AE1514" s="17"/>
      <c r="AF1514" s="17"/>
      <c r="AG1514" s="17"/>
      <c r="AH1514" s="17"/>
      <c r="AI1514" s="17"/>
      <c r="AJ1514" s="17"/>
    </row>
    <row r="1515" spans="5:36">
      <c r="E1515" s="17"/>
      <c r="F1515" s="17"/>
      <c r="G1515" s="17"/>
      <c r="H1515" s="17"/>
      <c r="I1515" s="17"/>
      <c r="J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17"/>
      <c r="W1515" s="17"/>
      <c r="X1515" s="17"/>
      <c r="Y1515" s="17"/>
      <c r="Z1515" s="17"/>
      <c r="AA1515" s="17"/>
      <c r="AB1515" s="17"/>
      <c r="AC1515" s="17"/>
      <c r="AD1515" s="17"/>
      <c r="AE1515" s="17"/>
      <c r="AF1515" s="17"/>
      <c r="AG1515" s="17"/>
      <c r="AH1515" s="17"/>
      <c r="AI1515" s="17"/>
      <c r="AJ1515" s="17"/>
    </row>
    <row r="1516" spans="5:36">
      <c r="E1516" s="17"/>
      <c r="F1516" s="17"/>
      <c r="G1516" s="17"/>
      <c r="H1516" s="17"/>
      <c r="I1516" s="17"/>
      <c r="J1516" s="1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  <c r="V1516" s="17"/>
      <c r="W1516" s="17"/>
      <c r="X1516" s="17"/>
      <c r="Y1516" s="17"/>
      <c r="Z1516" s="17"/>
      <c r="AA1516" s="17"/>
      <c r="AB1516" s="17"/>
      <c r="AC1516" s="17"/>
      <c r="AD1516" s="17"/>
      <c r="AE1516" s="17"/>
      <c r="AF1516" s="17"/>
      <c r="AG1516" s="17"/>
      <c r="AH1516" s="17"/>
      <c r="AI1516" s="17"/>
      <c r="AJ1516" s="17"/>
    </row>
    <row r="1517" spans="5:36">
      <c r="E1517" s="17"/>
      <c r="F1517" s="17"/>
      <c r="G1517" s="17"/>
      <c r="H1517" s="17"/>
      <c r="I1517" s="17"/>
      <c r="J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  <c r="V1517" s="17"/>
      <c r="W1517" s="17"/>
      <c r="X1517" s="17"/>
      <c r="Y1517" s="17"/>
      <c r="Z1517" s="17"/>
      <c r="AA1517" s="17"/>
      <c r="AB1517" s="17"/>
      <c r="AC1517" s="17"/>
      <c r="AD1517" s="17"/>
      <c r="AE1517" s="17"/>
      <c r="AF1517" s="17"/>
      <c r="AG1517" s="17"/>
      <c r="AH1517" s="17"/>
      <c r="AI1517" s="17"/>
      <c r="AJ1517" s="17"/>
    </row>
    <row r="1518" spans="5:36">
      <c r="E1518" s="17"/>
      <c r="F1518" s="17"/>
      <c r="G1518" s="17"/>
      <c r="H1518" s="17"/>
      <c r="I1518" s="17"/>
      <c r="J1518" s="1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  <c r="V1518" s="17"/>
      <c r="W1518" s="17"/>
      <c r="X1518" s="17"/>
      <c r="Y1518" s="17"/>
      <c r="Z1518" s="17"/>
      <c r="AA1518" s="17"/>
      <c r="AB1518" s="17"/>
      <c r="AC1518" s="17"/>
      <c r="AD1518" s="17"/>
      <c r="AE1518" s="17"/>
      <c r="AF1518" s="17"/>
      <c r="AG1518" s="17"/>
      <c r="AH1518" s="17"/>
      <c r="AI1518" s="17"/>
      <c r="AJ1518" s="17"/>
    </row>
    <row r="1519" spans="5:36">
      <c r="E1519" s="17"/>
      <c r="F1519" s="17"/>
      <c r="G1519" s="17"/>
      <c r="H1519" s="17"/>
      <c r="I1519" s="17"/>
      <c r="J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17"/>
      <c r="W1519" s="17"/>
      <c r="X1519" s="17"/>
      <c r="Y1519" s="17"/>
      <c r="Z1519" s="17"/>
      <c r="AA1519" s="17"/>
      <c r="AB1519" s="17"/>
      <c r="AC1519" s="17"/>
      <c r="AD1519" s="17"/>
      <c r="AE1519" s="17"/>
      <c r="AF1519" s="17"/>
      <c r="AG1519" s="17"/>
      <c r="AH1519" s="17"/>
      <c r="AI1519" s="17"/>
      <c r="AJ1519" s="17"/>
    </row>
    <row r="1520" spans="5:36">
      <c r="E1520" s="17"/>
      <c r="F1520" s="17"/>
      <c r="G1520" s="17"/>
      <c r="H1520" s="17"/>
      <c r="I1520" s="17"/>
      <c r="J1520" s="1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  <c r="V1520" s="17"/>
      <c r="W1520" s="17"/>
      <c r="X1520" s="17"/>
      <c r="Y1520" s="17"/>
      <c r="Z1520" s="17"/>
      <c r="AA1520" s="17"/>
      <c r="AB1520" s="17"/>
      <c r="AC1520" s="17"/>
      <c r="AD1520" s="17"/>
      <c r="AE1520" s="17"/>
      <c r="AF1520" s="17"/>
      <c r="AG1520" s="17"/>
      <c r="AH1520" s="17"/>
      <c r="AI1520" s="17"/>
      <c r="AJ1520" s="17"/>
    </row>
    <row r="1521" spans="5:36">
      <c r="E1521" s="17"/>
      <c r="F1521" s="17"/>
      <c r="G1521" s="17"/>
      <c r="H1521" s="17"/>
      <c r="I1521" s="17"/>
      <c r="J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  <c r="V1521" s="17"/>
      <c r="W1521" s="17"/>
      <c r="X1521" s="17"/>
      <c r="Y1521" s="17"/>
      <c r="Z1521" s="17"/>
      <c r="AA1521" s="17"/>
      <c r="AB1521" s="17"/>
      <c r="AC1521" s="17"/>
      <c r="AD1521" s="17"/>
      <c r="AE1521" s="17"/>
      <c r="AF1521" s="17"/>
      <c r="AG1521" s="17"/>
      <c r="AH1521" s="17"/>
      <c r="AI1521" s="17"/>
      <c r="AJ1521" s="17"/>
    </row>
    <row r="1522" spans="5:36">
      <c r="E1522" s="17"/>
      <c r="F1522" s="17"/>
      <c r="G1522" s="17"/>
      <c r="H1522" s="17"/>
      <c r="I1522" s="17"/>
      <c r="J1522" s="1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  <c r="V1522" s="17"/>
      <c r="W1522" s="17"/>
      <c r="X1522" s="17"/>
      <c r="Y1522" s="17"/>
      <c r="Z1522" s="17"/>
      <c r="AA1522" s="17"/>
      <c r="AB1522" s="17"/>
      <c r="AC1522" s="17"/>
      <c r="AD1522" s="17"/>
      <c r="AE1522" s="17"/>
      <c r="AF1522" s="17"/>
      <c r="AG1522" s="17"/>
      <c r="AH1522" s="17"/>
      <c r="AI1522" s="17"/>
      <c r="AJ1522" s="17"/>
    </row>
    <row r="1523" spans="5:36">
      <c r="E1523" s="17"/>
      <c r="F1523" s="17"/>
      <c r="G1523" s="17"/>
      <c r="H1523" s="17"/>
      <c r="I1523" s="17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  <c r="X1523" s="17"/>
      <c r="Y1523" s="17"/>
      <c r="Z1523" s="17"/>
      <c r="AA1523" s="17"/>
      <c r="AB1523" s="17"/>
      <c r="AC1523" s="17"/>
      <c r="AD1523" s="17"/>
      <c r="AE1523" s="17"/>
      <c r="AF1523" s="17"/>
      <c r="AG1523" s="17"/>
      <c r="AH1523" s="17"/>
      <c r="AI1523" s="17"/>
      <c r="AJ1523" s="17"/>
    </row>
    <row r="1524" spans="5:36">
      <c r="E1524" s="17"/>
      <c r="F1524" s="17"/>
      <c r="G1524" s="17"/>
      <c r="H1524" s="17"/>
      <c r="I1524" s="17"/>
      <c r="J1524" s="1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  <c r="V1524" s="17"/>
      <c r="W1524" s="17"/>
      <c r="X1524" s="17"/>
      <c r="Y1524" s="17"/>
      <c r="Z1524" s="17"/>
      <c r="AA1524" s="17"/>
      <c r="AB1524" s="17"/>
      <c r="AC1524" s="17"/>
      <c r="AD1524" s="17"/>
      <c r="AE1524" s="17"/>
      <c r="AF1524" s="17"/>
      <c r="AG1524" s="17"/>
      <c r="AH1524" s="17"/>
      <c r="AI1524" s="17"/>
      <c r="AJ1524" s="17"/>
    </row>
    <row r="1525" spans="5:36">
      <c r="E1525" s="17"/>
      <c r="F1525" s="17"/>
      <c r="G1525" s="17"/>
      <c r="H1525" s="17"/>
      <c r="I1525" s="17"/>
      <c r="J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  <c r="V1525" s="17"/>
      <c r="W1525" s="17"/>
      <c r="X1525" s="17"/>
      <c r="Y1525" s="17"/>
      <c r="Z1525" s="17"/>
      <c r="AA1525" s="17"/>
      <c r="AB1525" s="17"/>
      <c r="AC1525" s="17"/>
      <c r="AD1525" s="17"/>
      <c r="AE1525" s="17"/>
      <c r="AF1525" s="17"/>
      <c r="AG1525" s="17"/>
      <c r="AH1525" s="17"/>
      <c r="AI1525" s="17"/>
      <c r="AJ1525" s="17"/>
    </row>
    <row r="1526" spans="5:36">
      <c r="E1526" s="17"/>
      <c r="F1526" s="17"/>
      <c r="G1526" s="17"/>
      <c r="H1526" s="17"/>
      <c r="I1526" s="17"/>
      <c r="J1526" s="1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  <c r="V1526" s="17"/>
      <c r="W1526" s="17"/>
      <c r="X1526" s="17"/>
      <c r="Y1526" s="17"/>
      <c r="Z1526" s="17"/>
      <c r="AA1526" s="17"/>
      <c r="AB1526" s="17"/>
      <c r="AC1526" s="17"/>
      <c r="AD1526" s="17"/>
      <c r="AE1526" s="17"/>
      <c r="AF1526" s="17"/>
      <c r="AG1526" s="17"/>
      <c r="AH1526" s="17"/>
      <c r="AI1526" s="17"/>
      <c r="AJ1526" s="17"/>
    </row>
    <row r="1527" spans="5:36">
      <c r="E1527" s="17"/>
      <c r="F1527" s="17"/>
      <c r="G1527" s="17"/>
      <c r="H1527" s="17"/>
      <c r="I1527" s="17"/>
      <c r="J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17"/>
      <c r="W1527" s="17"/>
      <c r="X1527" s="17"/>
      <c r="Y1527" s="17"/>
      <c r="Z1527" s="17"/>
      <c r="AA1527" s="17"/>
      <c r="AB1527" s="17"/>
      <c r="AC1527" s="17"/>
      <c r="AD1527" s="17"/>
      <c r="AE1527" s="17"/>
      <c r="AF1527" s="17"/>
      <c r="AG1527" s="17"/>
      <c r="AH1527" s="17"/>
      <c r="AI1527" s="17"/>
      <c r="AJ1527" s="17"/>
    </row>
    <row r="1528" spans="5:36">
      <c r="E1528" s="17"/>
      <c r="F1528" s="17"/>
      <c r="G1528" s="17"/>
      <c r="H1528" s="17"/>
      <c r="I1528" s="17"/>
      <c r="J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17"/>
      <c r="W1528" s="17"/>
      <c r="X1528" s="17"/>
      <c r="Y1528" s="17"/>
      <c r="Z1528" s="17"/>
      <c r="AA1528" s="17"/>
      <c r="AB1528" s="17"/>
      <c r="AC1528" s="17"/>
      <c r="AD1528" s="17"/>
      <c r="AE1528" s="17"/>
      <c r="AF1528" s="17"/>
      <c r="AG1528" s="17"/>
      <c r="AH1528" s="17"/>
      <c r="AI1528" s="17"/>
      <c r="AJ1528" s="17"/>
    </row>
    <row r="1529" spans="5:36">
      <c r="E1529" s="17"/>
      <c r="F1529" s="17"/>
      <c r="G1529" s="17"/>
      <c r="H1529" s="17"/>
      <c r="I1529" s="17"/>
      <c r="J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  <c r="V1529" s="17"/>
      <c r="W1529" s="17"/>
      <c r="X1529" s="17"/>
      <c r="Y1529" s="17"/>
      <c r="Z1529" s="17"/>
      <c r="AA1529" s="17"/>
      <c r="AB1529" s="17"/>
      <c r="AC1529" s="17"/>
      <c r="AD1529" s="17"/>
      <c r="AE1529" s="17"/>
      <c r="AF1529" s="17"/>
      <c r="AG1529" s="17"/>
      <c r="AH1529" s="17"/>
      <c r="AI1529" s="17"/>
      <c r="AJ1529" s="17"/>
    </row>
    <row r="1530" spans="5:36">
      <c r="E1530" s="17"/>
      <c r="F1530" s="17"/>
      <c r="G1530" s="17"/>
      <c r="H1530" s="17"/>
      <c r="I1530" s="17"/>
      <c r="J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17"/>
      <c r="W1530" s="17"/>
      <c r="X1530" s="17"/>
      <c r="Y1530" s="17"/>
      <c r="Z1530" s="17"/>
      <c r="AA1530" s="17"/>
      <c r="AB1530" s="17"/>
      <c r="AC1530" s="17"/>
      <c r="AD1530" s="17"/>
      <c r="AE1530" s="17"/>
      <c r="AF1530" s="17"/>
      <c r="AG1530" s="17"/>
      <c r="AH1530" s="17"/>
      <c r="AI1530" s="17"/>
      <c r="AJ1530" s="17"/>
    </row>
    <row r="1531" spans="5:36">
      <c r="E1531" s="17"/>
      <c r="F1531" s="17"/>
      <c r="G1531" s="17"/>
      <c r="H1531" s="17"/>
      <c r="I1531" s="17"/>
      <c r="J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17"/>
      <c r="W1531" s="17"/>
      <c r="X1531" s="17"/>
      <c r="Y1531" s="17"/>
      <c r="Z1531" s="17"/>
      <c r="AA1531" s="17"/>
      <c r="AB1531" s="17"/>
      <c r="AC1531" s="17"/>
      <c r="AD1531" s="17"/>
      <c r="AE1531" s="17"/>
      <c r="AF1531" s="17"/>
      <c r="AG1531" s="17"/>
      <c r="AH1531" s="17"/>
      <c r="AI1531" s="17"/>
      <c r="AJ1531" s="17"/>
    </row>
    <row r="1532" spans="5:36">
      <c r="E1532" s="17"/>
      <c r="F1532" s="17"/>
      <c r="G1532" s="17"/>
      <c r="H1532" s="17"/>
      <c r="I1532" s="17"/>
      <c r="J1532" s="1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  <c r="V1532" s="17"/>
      <c r="W1532" s="17"/>
      <c r="X1532" s="17"/>
      <c r="Y1532" s="17"/>
      <c r="Z1532" s="17"/>
      <c r="AA1532" s="17"/>
      <c r="AB1532" s="17"/>
      <c r="AC1532" s="17"/>
      <c r="AD1532" s="17"/>
      <c r="AE1532" s="17"/>
      <c r="AF1532" s="17"/>
      <c r="AG1532" s="17"/>
      <c r="AH1532" s="17"/>
      <c r="AI1532" s="17"/>
      <c r="AJ1532" s="17"/>
    </row>
    <row r="1533" spans="5:36">
      <c r="E1533" s="17"/>
      <c r="F1533" s="17"/>
      <c r="G1533" s="17"/>
      <c r="H1533" s="17"/>
      <c r="I1533" s="17"/>
      <c r="J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  <c r="V1533" s="17"/>
      <c r="W1533" s="17"/>
      <c r="X1533" s="17"/>
      <c r="Y1533" s="17"/>
      <c r="Z1533" s="17"/>
      <c r="AA1533" s="17"/>
      <c r="AB1533" s="17"/>
      <c r="AC1533" s="17"/>
      <c r="AD1533" s="17"/>
      <c r="AE1533" s="17"/>
      <c r="AF1533" s="17"/>
      <c r="AG1533" s="17"/>
      <c r="AH1533" s="17"/>
      <c r="AI1533" s="17"/>
      <c r="AJ1533" s="17"/>
    </row>
    <row r="1534" spans="5:36">
      <c r="E1534" s="17"/>
      <c r="F1534" s="17"/>
      <c r="G1534" s="17"/>
      <c r="H1534" s="17"/>
      <c r="I1534" s="17"/>
      <c r="J1534" s="17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  <c r="U1534" s="17"/>
      <c r="V1534" s="17"/>
      <c r="W1534" s="17"/>
      <c r="X1534" s="17"/>
      <c r="Y1534" s="17"/>
      <c r="Z1534" s="17"/>
      <c r="AA1534" s="17"/>
      <c r="AB1534" s="17"/>
      <c r="AC1534" s="17"/>
      <c r="AD1534" s="17"/>
      <c r="AE1534" s="17"/>
      <c r="AF1534" s="17"/>
      <c r="AG1534" s="17"/>
      <c r="AH1534" s="17"/>
      <c r="AI1534" s="17"/>
      <c r="AJ1534" s="17"/>
    </row>
    <row r="1535" spans="5:36">
      <c r="E1535" s="17"/>
      <c r="F1535" s="17"/>
      <c r="G1535" s="17"/>
      <c r="H1535" s="17"/>
      <c r="I1535" s="17"/>
      <c r="J1535" s="1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  <c r="U1535" s="17"/>
      <c r="V1535" s="17"/>
      <c r="W1535" s="17"/>
      <c r="X1535" s="17"/>
      <c r="Y1535" s="17"/>
      <c r="Z1535" s="17"/>
      <c r="AA1535" s="17"/>
      <c r="AB1535" s="17"/>
      <c r="AC1535" s="17"/>
      <c r="AD1535" s="17"/>
      <c r="AE1535" s="17"/>
      <c r="AF1535" s="17"/>
      <c r="AG1535" s="17"/>
      <c r="AH1535" s="17"/>
      <c r="AI1535" s="17"/>
      <c r="AJ1535" s="17"/>
    </row>
    <row r="1536" spans="5:36">
      <c r="E1536" s="17"/>
      <c r="F1536" s="17"/>
      <c r="G1536" s="17"/>
      <c r="H1536" s="17"/>
      <c r="I1536" s="17"/>
      <c r="J1536" s="17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  <c r="U1536" s="17"/>
      <c r="V1536" s="17"/>
      <c r="W1536" s="17"/>
      <c r="X1536" s="17"/>
      <c r="Y1536" s="17"/>
      <c r="Z1536" s="17"/>
      <c r="AA1536" s="17"/>
      <c r="AB1536" s="17"/>
      <c r="AC1536" s="17"/>
      <c r="AD1536" s="17"/>
      <c r="AE1536" s="17"/>
      <c r="AF1536" s="17"/>
      <c r="AG1536" s="17"/>
      <c r="AH1536" s="17"/>
      <c r="AI1536" s="17"/>
      <c r="AJ1536" s="17"/>
    </row>
    <row r="1537" spans="5:36">
      <c r="E1537" s="17"/>
      <c r="F1537" s="17"/>
      <c r="G1537" s="17"/>
      <c r="H1537" s="17"/>
      <c r="I1537" s="17"/>
      <c r="J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  <c r="V1537" s="17"/>
      <c r="W1537" s="17"/>
      <c r="X1537" s="17"/>
      <c r="Y1537" s="17"/>
      <c r="Z1537" s="17"/>
      <c r="AA1537" s="17"/>
      <c r="AB1537" s="17"/>
      <c r="AC1537" s="17"/>
      <c r="AD1537" s="17"/>
      <c r="AE1537" s="17"/>
      <c r="AF1537" s="17"/>
      <c r="AG1537" s="17"/>
      <c r="AH1537" s="17"/>
      <c r="AI1537" s="17"/>
      <c r="AJ1537" s="17"/>
    </row>
    <row r="1538" spans="5:36">
      <c r="E1538" s="17"/>
      <c r="F1538" s="17"/>
      <c r="G1538" s="17"/>
      <c r="H1538" s="17"/>
      <c r="I1538" s="17"/>
      <c r="J1538" s="1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  <c r="V1538" s="17"/>
      <c r="W1538" s="17"/>
      <c r="X1538" s="17"/>
      <c r="Y1538" s="17"/>
      <c r="Z1538" s="17"/>
      <c r="AA1538" s="17"/>
      <c r="AB1538" s="17"/>
      <c r="AC1538" s="17"/>
      <c r="AD1538" s="17"/>
      <c r="AE1538" s="17"/>
      <c r="AF1538" s="17"/>
      <c r="AG1538" s="17"/>
      <c r="AH1538" s="17"/>
      <c r="AI1538" s="17"/>
      <c r="AJ1538" s="17"/>
    </row>
    <row r="1539" spans="5:36">
      <c r="E1539" s="17"/>
      <c r="F1539" s="17"/>
      <c r="G1539" s="17"/>
      <c r="H1539" s="17"/>
      <c r="I1539" s="17"/>
      <c r="J1539" s="1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  <c r="U1539" s="17"/>
      <c r="V1539" s="17"/>
      <c r="W1539" s="17"/>
      <c r="X1539" s="17"/>
      <c r="Y1539" s="17"/>
      <c r="Z1539" s="17"/>
      <c r="AA1539" s="17"/>
      <c r="AB1539" s="17"/>
      <c r="AC1539" s="17"/>
      <c r="AD1539" s="17"/>
      <c r="AE1539" s="17"/>
      <c r="AF1539" s="17"/>
      <c r="AG1539" s="17"/>
      <c r="AH1539" s="17"/>
      <c r="AI1539" s="17"/>
      <c r="AJ1539" s="17"/>
    </row>
    <row r="1540" spans="5:36">
      <c r="E1540" s="17"/>
      <c r="F1540" s="17"/>
      <c r="G1540" s="17"/>
      <c r="H1540" s="17"/>
      <c r="I1540" s="17"/>
      <c r="J1540" s="17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  <c r="U1540" s="17"/>
      <c r="V1540" s="17"/>
      <c r="W1540" s="17"/>
      <c r="X1540" s="17"/>
      <c r="Y1540" s="17"/>
      <c r="Z1540" s="17"/>
      <c r="AA1540" s="17"/>
      <c r="AB1540" s="17"/>
      <c r="AC1540" s="17"/>
      <c r="AD1540" s="17"/>
      <c r="AE1540" s="17"/>
      <c r="AF1540" s="17"/>
      <c r="AG1540" s="17"/>
      <c r="AH1540" s="17"/>
      <c r="AI1540" s="17"/>
      <c r="AJ1540" s="17"/>
    </row>
    <row r="1541" spans="5:36">
      <c r="E1541" s="17"/>
      <c r="F1541" s="17"/>
      <c r="G1541" s="17"/>
      <c r="H1541" s="17"/>
      <c r="I1541" s="17"/>
      <c r="J1541" s="1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  <c r="U1541" s="17"/>
      <c r="V1541" s="17"/>
      <c r="W1541" s="17"/>
      <c r="X1541" s="17"/>
      <c r="Y1541" s="17"/>
      <c r="Z1541" s="17"/>
      <c r="AA1541" s="17"/>
      <c r="AB1541" s="17"/>
      <c r="AC1541" s="17"/>
      <c r="AD1541" s="17"/>
      <c r="AE1541" s="17"/>
      <c r="AF1541" s="17"/>
      <c r="AG1541" s="17"/>
      <c r="AH1541" s="17"/>
      <c r="AI1541" s="17"/>
      <c r="AJ1541" s="17"/>
    </row>
    <row r="1542" spans="5:36">
      <c r="E1542" s="17"/>
      <c r="F1542" s="17"/>
      <c r="G1542" s="17"/>
      <c r="H1542" s="17"/>
      <c r="I1542" s="17"/>
      <c r="J1542" s="17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  <c r="U1542" s="17"/>
      <c r="V1542" s="17"/>
      <c r="W1542" s="17"/>
      <c r="X1542" s="17"/>
      <c r="Y1542" s="17"/>
      <c r="Z1542" s="17"/>
      <c r="AA1542" s="17"/>
      <c r="AB1542" s="17"/>
      <c r="AC1542" s="17"/>
      <c r="AD1542" s="17"/>
      <c r="AE1542" s="17"/>
      <c r="AF1542" s="17"/>
      <c r="AG1542" s="17"/>
      <c r="AH1542" s="17"/>
      <c r="AI1542" s="17"/>
      <c r="AJ1542" s="17"/>
    </row>
    <row r="1543" spans="5:36">
      <c r="E1543" s="17"/>
      <c r="F1543" s="17"/>
      <c r="G1543" s="17"/>
      <c r="H1543" s="17"/>
      <c r="I1543" s="17"/>
      <c r="J1543" s="17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  <c r="U1543" s="17"/>
      <c r="V1543" s="17"/>
      <c r="W1543" s="17"/>
      <c r="X1543" s="17"/>
      <c r="Y1543" s="17"/>
      <c r="Z1543" s="17"/>
      <c r="AA1543" s="17"/>
      <c r="AB1543" s="17"/>
      <c r="AC1543" s="17"/>
      <c r="AD1543" s="17"/>
      <c r="AE1543" s="17"/>
      <c r="AF1543" s="17"/>
      <c r="AG1543" s="17"/>
      <c r="AH1543" s="17"/>
      <c r="AI1543" s="17"/>
      <c r="AJ1543" s="17"/>
    </row>
    <row r="1544" spans="5:36">
      <c r="E1544" s="17"/>
      <c r="F1544" s="17"/>
      <c r="G1544" s="17"/>
      <c r="H1544" s="17"/>
      <c r="I1544" s="17"/>
      <c r="J1544" s="17"/>
      <c r="K1544" s="17"/>
      <c r="L1544" s="17"/>
      <c r="M1544" s="17"/>
      <c r="N1544" s="17"/>
      <c r="O1544" s="17"/>
      <c r="P1544" s="17"/>
      <c r="Q1544" s="17"/>
      <c r="R1544" s="17"/>
      <c r="S1544" s="17"/>
      <c r="T1544" s="17"/>
      <c r="U1544" s="17"/>
      <c r="V1544" s="17"/>
      <c r="W1544" s="17"/>
      <c r="X1544" s="17"/>
      <c r="Y1544" s="17"/>
      <c r="Z1544" s="17"/>
      <c r="AA1544" s="17"/>
      <c r="AB1544" s="17"/>
      <c r="AC1544" s="17"/>
      <c r="AD1544" s="17"/>
      <c r="AE1544" s="17"/>
      <c r="AF1544" s="17"/>
      <c r="AG1544" s="17"/>
      <c r="AH1544" s="17"/>
      <c r="AI1544" s="17"/>
      <c r="AJ1544" s="17"/>
    </row>
    <row r="1545" spans="5:36">
      <c r="E1545" s="17"/>
      <c r="F1545" s="17"/>
      <c r="G1545" s="17"/>
      <c r="H1545" s="17"/>
      <c r="I1545" s="17"/>
      <c r="J1545" s="17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  <c r="U1545" s="17"/>
      <c r="V1545" s="17"/>
      <c r="W1545" s="17"/>
      <c r="X1545" s="17"/>
      <c r="Y1545" s="17"/>
      <c r="Z1545" s="17"/>
      <c r="AA1545" s="17"/>
      <c r="AB1545" s="17"/>
      <c r="AC1545" s="17"/>
      <c r="AD1545" s="17"/>
      <c r="AE1545" s="17"/>
      <c r="AF1545" s="17"/>
      <c r="AG1545" s="17"/>
      <c r="AH1545" s="17"/>
      <c r="AI1545" s="17"/>
      <c r="AJ1545" s="17"/>
    </row>
    <row r="1546" spans="5:36">
      <c r="E1546" s="17"/>
      <c r="F1546" s="17"/>
      <c r="G1546" s="17"/>
      <c r="H1546" s="17"/>
      <c r="I1546" s="17"/>
      <c r="J1546" s="17"/>
      <c r="K1546" s="17"/>
      <c r="L1546" s="17"/>
      <c r="M1546" s="17"/>
      <c r="N1546" s="17"/>
      <c r="O1546" s="17"/>
      <c r="P1546" s="17"/>
      <c r="Q1546" s="17"/>
      <c r="R1546" s="17"/>
      <c r="S1546" s="17"/>
      <c r="T1546" s="17"/>
      <c r="U1546" s="17"/>
      <c r="V1546" s="17"/>
      <c r="W1546" s="17"/>
      <c r="X1546" s="17"/>
      <c r="Y1546" s="17"/>
      <c r="Z1546" s="17"/>
      <c r="AA1546" s="17"/>
      <c r="AB1546" s="17"/>
      <c r="AC1546" s="17"/>
      <c r="AD1546" s="17"/>
      <c r="AE1546" s="17"/>
      <c r="AF1546" s="17"/>
      <c r="AG1546" s="17"/>
      <c r="AH1546" s="17"/>
      <c r="AI1546" s="17"/>
      <c r="AJ1546" s="17"/>
    </row>
    <row r="1547" spans="5:36">
      <c r="E1547" s="17"/>
      <c r="F1547" s="17"/>
      <c r="G1547" s="17"/>
      <c r="H1547" s="17"/>
      <c r="I1547" s="17"/>
      <c r="J1547" s="1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  <c r="U1547" s="17"/>
      <c r="V1547" s="17"/>
      <c r="W1547" s="17"/>
      <c r="X1547" s="17"/>
      <c r="Y1547" s="17"/>
      <c r="Z1547" s="17"/>
      <c r="AA1547" s="17"/>
      <c r="AB1547" s="17"/>
      <c r="AC1547" s="17"/>
      <c r="AD1547" s="17"/>
      <c r="AE1547" s="17"/>
      <c r="AF1547" s="17"/>
      <c r="AG1547" s="17"/>
      <c r="AH1547" s="17"/>
      <c r="AI1547" s="17"/>
      <c r="AJ1547" s="17"/>
    </row>
    <row r="1548" spans="5:36">
      <c r="E1548" s="17"/>
      <c r="F1548" s="17"/>
      <c r="G1548" s="17"/>
      <c r="H1548" s="17"/>
      <c r="I1548" s="17"/>
      <c r="J1548" s="17"/>
      <c r="K1548" s="17"/>
      <c r="L1548" s="17"/>
      <c r="M1548" s="17"/>
      <c r="N1548" s="17"/>
      <c r="O1548" s="17"/>
      <c r="P1548" s="17"/>
      <c r="Q1548" s="17"/>
      <c r="R1548" s="17"/>
      <c r="S1548" s="17"/>
      <c r="T1548" s="17"/>
      <c r="U1548" s="17"/>
      <c r="V1548" s="17"/>
      <c r="W1548" s="17"/>
      <c r="X1548" s="17"/>
      <c r="Y1548" s="17"/>
      <c r="Z1548" s="17"/>
      <c r="AA1548" s="17"/>
      <c r="AB1548" s="17"/>
      <c r="AC1548" s="17"/>
      <c r="AD1548" s="17"/>
      <c r="AE1548" s="17"/>
      <c r="AF1548" s="17"/>
      <c r="AG1548" s="17"/>
      <c r="AH1548" s="17"/>
      <c r="AI1548" s="17"/>
      <c r="AJ1548" s="17"/>
    </row>
    <row r="1549" spans="5:36">
      <c r="E1549" s="17"/>
      <c r="F1549" s="17"/>
      <c r="G1549" s="17"/>
      <c r="H1549" s="17"/>
      <c r="I1549" s="17"/>
      <c r="J1549" s="17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  <c r="U1549" s="17"/>
      <c r="V1549" s="17"/>
      <c r="W1549" s="17"/>
      <c r="X1549" s="17"/>
      <c r="Y1549" s="17"/>
      <c r="Z1549" s="17"/>
      <c r="AA1549" s="17"/>
      <c r="AB1549" s="17"/>
      <c r="AC1549" s="17"/>
      <c r="AD1549" s="17"/>
      <c r="AE1549" s="17"/>
      <c r="AF1549" s="17"/>
      <c r="AG1549" s="17"/>
      <c r="AH1549" s="17"/>
      <c r="AI1549" s="17"/>
      <c r="AJ1549" s="17"/>
    </row>
    <row r="1550" spans="5:36">
      <c r="E1550" s="17"/>
      <c r="F1550" s="17"/>
      <c r="G1550" s="17"/>
      <c r="H1550" s="17"/>
      <c r="I1550" s="17"/>
      <c r="J1550" s="17"/>
      <c r="K1550" s="17"/>
      <c r="L1550" s="17"/>
      <c r="M1550" s="17"/>
      <c r="N1550" s="17"/>
      <c r="O1550" s="17"/>
      <c r="P1550" s="17"/>
      <c r="Q1550" s="17"/>
      <c r="R1550" s="17"/>
      <c r="S1550" s="17"/>
      <c r="T1550" s="17"/>
      <c r="U1550" s="17"/>
      <c r="V1550" s="17"/>
      <c r="W1550" s="17"/>
      <c r="X1550" s="17"/>
      <c r="Y1550" s="17"/>
      <c r="Z1550" s="17"/>
      <c r="AA1550" s="17"/>
      <c r="AB1550" s="17"/>
      <c r="AC1550" s="17"/>
      <c r="AD1550" s="17"/>
      <c r="AE1550" s="17"/>
      <c r="AF1550" s="17"/>
      <c r="AG1550" s="17"/>
      <c r="AH1550" s="17"/>
      <c r="AI1550" s="17"/>
      <c r="AJ1550" s="17"/>
    </row>
    <row r="1551" spans="5:36">
      <c r="E1551" s="17"/>
      <c r="F1551" s="17"/>
      <c r="G1551" s="17"/>
      <c r="H1551" s="17"/>
      <c r="I1551" s="17"/>
      <c r="J1551" s="17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  <c r="U1551" s="17"/>
      <c r="V1551" s="17"/>
      <c r="W1551" s="17"/>
      <c r="X1551" s="17"/>
      <c r="Y1551" s="17"/>
      <c r="Z1551" s="17"/>
      <c r="AA1551" s="17"/>
      <c r="AB1551" s="17"/>
      <c r="AC1551" s="17"/>
      <c r="AD1551" s="17"/>
      <c r="AE1551" s="17"/>
      <c r="AF1551" s="17"/>
      <c r="AG1551" s="17"/>
      <c r="AH1551" s="17"/>
      <c r="AI1551" s="17"/>
      <c r="AJ1551" s="17"/>
    </row>
    <row r="1552" spans="5:36">
      <c r="E1552" s="17"/>
      <c r="F1552" s="17"/>
      <c r="G1552" s="17"/>
      <c r="H1552" s="17"/>
      <c r="I1552" s="17"/>
      <c r="J1552" s="17"/>
      <c r="K1552" s="17"/>
      <c r="L1552" s="17"/>
      <c r="M1552" s="17"/>
      <c r="N1552" s="17"/>
      <c r="O1552" s="17"/>
      <c r="P1552" s="17"/>
      <c r="Q1552" s="17"/>
      <c r="R1552" s="17"/>
      <c r="S1552" s="17"/>
      <c r="T1552" s="17"/>
      <c r="U1552" s="17"/>
      <c r="V1552" s="17"/>
      <c r="W1552" s="17"/>
      <c r="X1552" s="17"/>
      <c r="Y1552" s="17"/>
      <c r="Z1552" s="17"/>
      <c r="AA1552" s="17"/>
      <c r="AB1552" s="17"/>
      <c r="AC1552" s="17"/>
      <c r="AD1552" s="17"/>
      <c r="AE1552" s="17"/>
      <c r="AF1552" s="17"/>
      <c r="AG1552" s="17"/>
      <c r="AH1552" s="17"/>
      <c r="AI1552" s="17"/>
      <c r="AJ1552" s="17"/>
    </row>
    <row r="1553" spans="5:36">
      <c r="E1553" s="17"/>
      <c r="F1553" s="17"/>
      <c r="G1553" s="17"/>
      <c r="H1553" s="17"/>
      <c r="I1553" s="17"/>
      <c r="J1553" s="17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  <c r="U1553" s="17"/>
      <c r="V1553" s="17"/>
      <c r="W1553" s="17"/>
      <c r="X1553" s="17"/>
      <c r="Y1553" s="17"/>
      <c r="Z1553" s="17"/>
      <c r="AA1553" s="17"/>
      <c r="AB1553" s="17"/>
      <c r="AC1553" s="17"/>
      <c r="AD1553" s="17"/>
      <c r="AE1553" s="17"/>
      <c r="AF1553" s="17"/>
      <c r="AG1553" s="17"/>
      <c r="AH1553" s="17"/>
      <c r="AI1553" s="17"/>
      <c r="AJ1553" s="17"/>
    </row>
    <row r="1554" spans="5:36">
      <c r="E1554" s="17"/>
      <c r="F1554" s="17"/>
      <c r="G1554" s="17"/>
      <c r="H1554" s="17"/>
      <c r="I1554" s="17"/>
      <c r="J1554" s="17"/>
      <c r="K1554" s="17"/>
      <c r="L1554" s="17"/>
      <c r="M1554" s="17"/>
      <c r="N1554" s="17"/>
      <c r="O1554" s="17"/>
      <c r="P1554" s="17"/>
      <c r="Q1554" s="17"/>
      <c r="R1554" s="17"/>
      <c r="S1554" s="17"/>
      <c r="T1554" s="17"/>
      <c r="U1554" s="17"/>
      <c r="V1554" s="17"/>
      <c r="W1554" s="17"/>
      <c r="X1554" s="17"/>
      <c r="Y1554" s="17"/>
      <c r="Z1554" s="17"/>
      <c r="AA1554" s="17"/>
      <c r="AB1554" s="17"/>
      <c r="AC1554" s="17"/>
      <c r="AD1554" s="17"/>
      <c r="AE1554" s="17"/>
      <c r="AF1554" s="17"/>
      <c r="AG1554" s="17"/>
      <c r="AH1554" s="17"/>
      <c r="AI1554" s="17"/>
      <c r="AJ1554" s="17"/>
    </row>
    <row r="1555" spans="5:36">
      <c r="E1555" s="17"/>
      <c r="F1555" s="17"/>
      <c r="G1555" s="17"/>
      <c r="H1555" s="17"/>
      <c r="I1555" s="17"/>
      <c r="J1555" s="17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  <c r="U1555" s="17"/>
      <c r="V1555" s="17"/>
      <c r="W1555" s="17"/>
      <c r="X1555" s="17"/>
      <c r="Y1555" s="17"/>
      <c r="Z1555" s="17"/>
      <c r="AA1555" s="17"/>
      <c r="AB1555" s="17"/>
      <c r="AC1555" s="17"/>
      <c r="AD1555" s="17"/>
      <c r="AE1555" s="17"/>
      <c r="AF1555" s="17"/>
      <c r="AG1555" s="17"/>
      <c r="AH1555" s="17"/>
      <c r="AI1555" s="17"/>
      <c r="AJ1555" s="17"/>
    </row>
    <row r="1556" spans="5:36">
      <c r="E1556" s="17"/>
      <c r="F1556" s="17"/>
      <c r="G1556" s="17"/>
      <c r="H1556" s="17"/>
      <c r="I1556" s="17"/>
      <c r="J1556" s="17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  <c r="U1556" s="17"/>
      <c r="V1556" s="17"/>
      <c r="W1556" s="17"/>
      <c r="X1556" s="17"/>
      <c r="Y1556" s="17"/>
      <c r="Z1556" s="17"/>
      <c r="AA1556" s="17"/>
      <c r="AB1556" s="17"/>
      <c r="AC1556" s="17"/>
      <c r="AD1556" s="17"/>
      <c r="AE1556" s="17"/>
      <c r="AF1556" s="17"/>
      <c r="AG1556" s="17"/>
      <c r="AH1556" s="17"/>
      <c r="AI1556" s="17"/>
      <c r="AJ1556" s="17"/>
    </row>
    <row r="1557" spans="5:36">
      <c r="E1557" s="17"/>
      <c r="F1557" s="17"/>
      <c r="G1557" s="17"/>
      <c r="H1557" s="17"/>
      <c r="I1557" s="17"/>
      <c r="J1557" s="17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  <c r="U1557" s="17"/>
      <c r="V1557" s="17"/>
      <c r="W1557" s="17"/>
      <c r="X1557" s="17"/>
      <c r="Y1557" s="17"/>
      <c r="Z1557" s="17"/>
      <c r="AA1557" s="17"/>
      <c r="AB1557" s="17"/>
      <c r="AC1557" s="17"/>
      <c r="AD1557" s="17"/>
      <c r="AE1557" s="17"/>
      <c r="AF1557" s="17"/>
      <c r="AG1557" s="17"/>
      <c r="AH1557" s="17"/>
      <c r="AI1557" s="17"/>
      <c r="AJ1557" s="17"/>
    </row>
    <row r="1558" spans="5:36">
      <c r="E1558" s="17"/>
      <c r="F1558" s="17"/>
      <c r="G1558" s="17"/>
      <c r="H1558" s="17"/>
      <c r="I1558" s="17"/>
      <c r="J1558" s="17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  <c r="U1558" s="17"/>
      <c r="V1558" s="17"/>
      <c r="W1558" s="17"/>
      <c r="X1558" s="17"/>
      <c r="Y1558" s="17"/>
      <c r="Z1558" s="17"/>
      <c r="AA1558" s="17"/>
      <c r="AB1558" s="17"/>
      <c r="AC1558" s="17"/>
      <c r="AD1558" s="17"/>
      <c r="AE1558" s="17"/>
      <c r="AF1558" s="17"/>
      <c r="AG1558" s="17"/>
      <c r="AH1558" s="17"/>
      <c r="AI1558" s="17"/>
      <c r="AJ1558" s="17"/>
    </row>
    <row r="1559" spans="5:36">
      <c r="E1559" s="17"/>
      <c r="F1559" s="17"/>
      <c r="G1559" s="17"/>
      <c r="H1559" s="17"/>
      <c r="I1559" s="17"/>
      <c r="J1559" s="17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  <c r="U1559" s="17"/>
      <c r="V1559" s="17"/>
      <c r="W1559" s="17"/>
      <c r="X1559" s="17"/>
      <c r="Y1559" s="17"/>
      <c r="Z1559" s="17"/>
      <c r="AA1559" s="17"/>
      <c r="AB1559" s="17"/>
      <c r="AC1559" s="17"/>
      <c r="AD1559" s="17"/>
      <c r="AE1559" s="17"/>
      <c r="AF1559" s="17"/>
      <c r="AG1559" s="17"/>
      <c r="AH1559" s="17"/>
      <c r="AI1559" s="17"/>
      <c r="AJ1559" s="17"/>
    </row>
    <row r="1560" spans="5:36">
      <c r="E1560" s="17"/>
      <c r="F1560" s="17"/>
      <c r="G1560" s="17"/>
      <c r="H1560" s="17"/>
      <c r="I1560" s="17"/>
      <c r="J1560" s="17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  <c r="U1560" s="17"/>
      <c r="V1560" s="17"/>
      <c r="W1560" s="17"/>
      <c r="X1560" s="17"/>
      <c r="Y1560" s="17"/>
      <c r="Z1560" s="17"/>
      <c r="AA1560" s="17"/>
      <c r="AB1560" s="17"/>
      <c r="AC1560" s="17"/>
      <c r="AD1560" s="17"/>
      <c r="AE1560" s="17"/>
      <c r="AF1560" s="17"/>
      <c r="AG1560" s="17"/>
      <c r="AH1560" s="17"/>
      <c r="AI1560" s="17"/>
      <c r="AJ1560" s="17"/>
    </row>
    <row r="1561" spans="5:36">
      <c r="E1561" s="17"/>
      <c r="F1561" s="17"/>
      <c r="G1561" s="17"/>
      <c r="H1561" s="17"/>
      <c r="I1561" s="17"/>
      <c r="J1561" s="17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  <c r="U1561" s="17"/>
      <c r="V1561" s="17"/>
      <c r="W1561" s="17"/>
      <c r="X1561" s="17"/>
      <c r="Y1561" s="17"/>
      <c r="Z1561" s="17"/>
      <c r="AA1561" s="17"/>
      <c r="AB1561" s="17"/>
      <c r="AC1561" s="17"/>
      <c r="AD1561" s="17"/>
      <c r="AE1561" s="17"/>
      <c r="AF1561" s="17"/>
      <c r="AG1561" s="17"/>
      <c r="AH1561" s="17"/>
      <c r="AI1561" s="17"/>
      <c r="AJ1561" s="17"/>
    </row>
    <row r="1562" spans="5:36">
      <c r="E1562" s="17"/>
      <c r="F1562" s="17"/>
      <c r="G1562" s="17"/>
      <c r="H1562" s="17"/>
      <c r="I1562" s="17"/>
      <c r="J1562" s="17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  <c r="U1562" s="17"/>
      <c r="V1562" s="17"/>
      <c r="W1562" s="17"/>
      <c r="X1562" s="17"/>
      <c r="Y1562" s="17"/>
      <c r="Z1562" s="17"/>
      <c r="AA1562" s="17"/>
      <c r="AB1562" s="17"/>
      <c r="AC1562" s="17"/>
      <c r="AD1562" s="17"/>
      <c r="AE1562" s="17"/>
      <c r="AF1562" s="17"/>
      <c r="AG1562" s="17"/>
      <c r="AH1562" s="17"/>
      <c r="AI1562" s="17"/>
      <c r="AJ1562" s="17"/>
    </row>
    <row r="1563" spans="5:36">
      <c r="E1563" s="17"/>
      <c r="F1563" s="17"/>
      <c r="G1563" s="17"/>
      <c r="H1563" s="17"/>
      <c r="I1563" s="17"/>
      <c r="J1563" s="17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  <c r="U1563" s="17"/>
      <c r="V1563" s="17"/>
      <c r="W1563" s="17"/>
      <c r="X1563" s="17"/>
      <c r="Y1563" s="17"/>
      <c r="Z1563" s="17"/>
      <c r="AA1563" s="17"/>
      <c r="AB1563" s="17"/>
      <c r="AC1563" s="17"/>
      <c r="AD1563" s="17"/>
      <c r="AE1563" s="17"/>
      <c r="AF1563" s="17"/>
      <c r="AG1563" s="17"/>
      <c r="AH1563" s="17"/>
      <c r="AI1563" s="17"/>
      <c r="AJ1563" s="17"/>
    </row>
    <row r="1564" spans="5:36">
      <c r="E1564" s="17"/>
      <c r="F1564" s="17"/>
      <c r="G1564" s="17"/>
      <c r="H1564" s="17"/>
      <c r="I1564" s="17"/>
      <c r="J1564" s="17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  <c r="U1564" s="17"/>
      <c r="V1564" s="17"/>
      <c r="W1564" s="17"/>
      <c r="X1564" s="17"/>
      <c r="Y1564" s="17"/>
      <c r="Z1564" s="17"/>
      <c r="AA1564" s="17"/>
      <c r="AB1564" s="17"/>
      <c r="AC1564" s="17"/>
      <c r="AD1564" s="17"/>
      <c r="AE1564" s="17"/>
      <c r="AF1564" s="17"/>
      <c r="AG1564" s="17"/>
      <c r="AH1564" s="17"/>
      <c r="AI1564" s="17"/>
      <c r="AJ1564" s="17"/>
    </row>
    <row r="1565" spans="5:36">
      <c r="E1565" s="17"/>
      <c r="F1565" s="17"/>
      <c r="G1565" s="17"/>
      <c r="H1565" s="17"/>
      <c r="I1565" s="17"/>
      <c r="J1565" s="17"/>
      <c r="K1565" s="17"/>
      <c r="L1565" s="17"/>
      <c r="M1565" s="17"/>
      <c r="N1565" s="17"/>
      <c r="O1565" s="17"/>
      <c r="P1565" s="17"/>
      <c r="Q1565" s="17"/>
      <c r="R1565" s="17"/>
      <c r="S1565" s="17"/>
      <c r="T1565" s="17"/>
      <c r="U1565" s="17"/>
      <c r="V1565" s="17"/>
      <c r="W1565" s="17"/>
      <c r="X1565" s="17"/>
      <c r="Y1565" s="17"/>
      <c r="Z1565" s="17"/>
      <c r="AA1565" s="17"/>
      <c r="AB1565" s="17"/>
      <c r="AC1565" s="17"/>
      <c r="AD1565" s="17"/>
      <c r="AE1565" s="17"/>
      <c r="AF1565" s="17"/>
      <c r="AG1565" s="17"/>
      <c r="AH1565" s="17"/>
      <c r="AI1565" s="17"/>
      <c r="AJ1565" s="17"/>
    </row>
    <row r="1566" spans="5:36">
      <c r="E1566" s="17"/>
      <c r="F1566" s="17"/>
      <c r="G1566" s="17"/>
      <c r="H1566" s="17"/>
      <c r="I1566" s="17"/>
      <c r="J1566" s="17"/>
      <c r="K1566" s="17"/>
      <c r="L1566" s="17"/>
      <c r="M1566" s="17"/>
      <c r="N1566" s="17"/>
      <c r="O1566" s="17"/>
      <c r="P1566" s="17"/>
      <c r="Q1566" s="17"/>
      <c r="R1566" s="17"/>
      <c r="S1566" s="17"/>
      <c r="T1566" s="17"/>
      <c r="U1566" s="17"/>
      <c r="V1566" s="17"/>
      <c r="W1566" s="17"/>
      <c r="X1566" s="17"/>
      <c r="Y1566" s="17"/>
      <c r="Z1566" s="17"/>
      <c r="AA1566" s="17"/>
      <c r="AB1566" s="17"/>
      <c r="AC1566" s="17"/>
      <c r="AD1566" s="17"/>
      <c r="AE1566" s="17"/>
      <c r="AF1566" s="17"/>
      <c r="AG1566" s="17"/>
      <c r="AH1566" s="17"/>
      <c r="AI1566" s="17"/>
      <c r="AJ1566" s="17"/>
    </row>
    <row r="1567" spans="5:36">
      <c r="E1567" s="17"/>
      <c r="F1567" s="17"/>
      <c r="G1567" s="17"/>
      <c r="H1567" s="17"/>
      <c r="I1567" s="17"/>
      <c r="J1567" s="17"/>
      <c r="K1567" s="17"/>
      <c r="L1567" s="17"/>
      <c r="M1567" s="17"/>
      <c r="N1567" s="17"/>
      <c r="O1567" s="17"/>
      <c r="P1567" s="17"/>
      <c r="Q1567" s="17"/>
      <c r="R1567" s="17"/>
      <c r="S1567" s="17"/>
      <c r="T1567" s="17"/>
      <c r="U1567" s="17"/>
      <c r="V1567" s="17"/>
      <c r="W1567" s="17"/>
      <c r="X1567" s="17"/>
      <c r="Y1567" s="17"/>
      <c r="Z1567" s="17"/>
      <c r="AA1567" s="17"/>
      <c r="AB1567" s="17"/>
      <c r="AC1567" s="17"/>
      <c r="AD1567" s="17"/>
      <c r="AE1567" s="17"/>
      <c r="AF1567" s="17"/>
      <c r="AG1567" s="17"/>
      <c r="AH1567" s="17"/>
      <c r="AI1567" s="17"/>
      <c r="AJ1567" s="17"/>
    </row>
    <row r="1568" spans="5:36">
      <c r="E1568" s="17"/>
      <c r="F1568" s="17"/>
      <c r="G1568" s="17"/>
      <c r="H1568" s="17"/>
      <c r="I1568" s="17"/>
      <c r="J1568" s="17"/>
      <c r="K1568" s="17"/>
      <c r="L1568" s="17"/>
      <c r="M1568" s="17"/>
      <c r="N1568" s="17"/>
      <c r="O1568" s="17"/>
      <c r="P1568" s="17"/>
      <c r="Q1568" s="17"/>
      <c r="R1568" s="17"/>
      <c r="S1568" s="17"/>
      <c r="T1568" s="17"/>
      <c r="U1568" s="17"/>
      <c r="V1568" s="17"/>
      <c r="W1568" s="17"/>
      <c r="X1568" s="17"/>
      <c r="Y1568" s="17"/>
      <c r="Z1568" s="17"/>
      <c r="AA1568" s="17"/>
      <c r="AB1568" s="17"/>
      <c r="AC1568" s="17"/>
      <c r="AD1568" s="17"/>
      <c r="AE1568" s="17"/>
      <c r="AF1568" s="17"/>
      <c r="AG1568" s="17"/>
      <c r="AH1568" s="17"/>
      <c r="AI1568" s="17"/>
      <c r="AJ1568" s="17"/>
    </row>
    <row r="1569" spans="5:36">
      <c r="E1569" s="17"/>
      <c r="F1569" s="17"/>
      <c r="G1569" s="17"/>
      <c r="H1569" s="17"/>
      <c r="I1569" s="17"/>
      <c r="J1569" s="17"/>
      <c r="K1569" s="17"/>
      <c r="L1569" s="17"/>
      <c r="M1569" s="17"/>
      <c r="N1569" s="17"/>
      <c r="O1569" s="17"/>
      <c r="P1569" s="17"/>
      <c r="Q1569" s="17"/>
      <c r="R1569" s="17"/>
      <c r="S1569" s="17"/>
      <c r="T1569" s="17"/>
      <c r="U1569" s="17"/>
      <c r="V1569" s="17"/>
      <c r="W1569" s="17"/>
      <c r="X1569" s="17"/>
      <c r="Y1569" s="17"/>
      <c r="Z1569" s="17"/>
      <c r="AA1569" s="17"/>
      <c r="AB1569" s="17"/>
      <c r="AC1569" s="17"/>
      <c r="AD1569" s="17"/>
      <c r="AE1569" s="17"/>
      <c r="AF1569" s="17"/>
      <c r="AG1569" s="17"/>
      <c r="AH1569" s="17"/>
      <c r="AI1569" s="17"/>
      <c r="AJ1569" s="17"/>
    </row>
    <row r="1570" spans="5:36">
      <c r="E1570" s="17"/>
      <c r="F1570" s="17"/>
      <c r="G1570" s="17"/>
      <c r="H1570" s="17"/>
      <c r="I1570" s="17"/>
      <c r="J1570" s="17"/>
      <c r="K1570" s="17"/>
      <c r="L1570" s="17"/>
      <c r="M1570" s="17"/>
      <c r="N1570" s="17"/>
      <c r="O1570" s="17"/>
      <c r="P1570" s="17"/>
      <c r="Q1570" s="17"/>
      <c r="R1570" s="17"/>
      <c r="S1570" s="17"/>
      <c r="T1570" s="17"/>
      <c r="U1570" s="17"/>
      <c r="V1570" s="17"/>
      <c r="W1570" s="17"/>
      <c r="X1570" s="17"/>
      <c r="Y1570" s="17"/>
      <c r="Z1570" s="17"/>
      <c r="AA1570" s="17"/>
      <c r="AB1570" s="17"/>
      <c r="AC1570" s="17"/>
      <c r="AD1570" s="17"/>
      <c r="AE1570" s="17"/>
      <c r="AF1570" s="17"/>
      <c r="AG1570" s="17"/>
      <c r="AH1570" s="17"/>
      <c r="AI1570" s="17"/>
      <c r="AJ1570" s="17"/>
    </row>
    <row r="1571" spans="5:36">
      <c r="E1571" s="17"/>
      <c r="F1571" s="17"/>
      <c r="G1571" s="17"/>
      <c r="H1571" s="17"/>
      <c r="I1571" s="17"/>
      <c r="J1571" s="17"/>
      <c r="K1571" s="17"/>
      <c r="L1571" s="17"/>
      <c r="M1571" s="17"/>
      <c r="N1571" s="17"/>
      <c r="O1571" s="17"/>
      <c r="P1571" s="17"/>
      <c r="Q1571" s="17"/>
      <c r="R1571" s="17"/>
      <c r="S1571" s="17"/>
      <c r="T1571" s="17"/>
      <c r="U1571" s="17"/>
      <c r="V1571" s="17"/>
      <c r="W1571" s="17"/>
      <c r="X1571" s="17"/>
      <c r="Y1571" s="17"/>
      <c r="Z1571" s="17"/>
      <c r="AA1571" s="17"/>
      <c r="AB1571" s="17"/>
      <c r="AC1571" s="17"/>
      <c r="AD1571" s="17"/>
      <c r="AE1571" s="17"/>
      <c r="AF1571" s="17"/>
      <c r="AG1571" s="17"/>
      <c r="AH1571" s="17"/>
      <c r="AI1571" s="17"/>
      <c r="AJ1571" s="17"/>
    </row>
    <row r="1572" spans="5:36">
      <c r="E1572" s="17"/>
      <c r="F1572" s="17"/>
      <c r="G1572" s="17"/>
      <c r="H1572" s="17"/>
      <c r="I1572" s="17"/>
      <c r="J1572" s="17"/>
      <c r="K1572" s="17"/>
      <c r="L1572" s="17"/>
      <c r="M1572" s="17"/>
      <c r="N1572" s="17"/>
      <c r="O1572" s="17"/>
      <c r="P1572" s="17"/>
      <c r="Q1572" s="17"/>
      <c r="R1572" s="17"/>
      <c r="S1572" s="17"/>
      <c r="T1572" s="17"/>
      <c r="U1572" s="17"/>
      <c r="V1572" s="17"/>
      <c r="W1572" s="17"/>
      <c r="X1572" s="17"/>
      <c r="Y1572" s="17"/>
      <c r="Z1572" s="17"/>
      <c r="AA1572" s="17"/>
      <c r="AB1572" s="17"/>
      <c r="AC1572" s="17"/>
      <c r="AD1572" s="17"/>
      <c r="AE1572" s="17"/>
      <c r="AF1572" s="17"/>
      <c r="AG1572" s="17"/>
      <c r="AH1572" s="17"/>
      <c r="AI1572" s="17"/>
      <c r="AJ1572" s="17"/>
    </row>
    <row r="1573" spans="5:36">
      <c r="E1573" s="17"/>
      <c r="F1573" s="17"/>
      <c r="G1573" s="17"/>
      <c r="H1573" s="17"/>
      <c r="I1573" s="17"/>
      <c r="J1573" s="17"/>
      <c r="K1573" s="17"/>
      <c r="L1573" s="17"/>
      <c r="M1573" s="17"/>
      <c r="N1573" s="17"/>
      <c r="O1573" s="17"/>
      <c r="P1573" s="17"/>
      <c r="Q1573" s="17"/>
      <c r="R1573" s="17"/>
      <c r="S1573" s="17"/>
      <c r="T1573" s="17"/>
      <c r="U1573" s="17"/>
      <c r="V1573" s="17"/>
      <c r="W1573" s="17"/>
      <c r="X1573" s="17"/>
      <c r="Y1573" s="17"/>
      <c r="Z1573" s="17"/>
      <c r="AA1573" s="17"/>
      <c r="AB1573" s="17"/>
      <c r="AC1573" s="17"/>
      <c r="AD1573" s="17"/>
      <c r="AE1573" s="17"/>
      <c r="AF1573" s="17"/>
      <c r="AG1573" s="17"/>
      <c r="AH1573" s="17"/>
      <c r="AI1573" s="17"/>
      <c r="AJ1573" s="17"/>
    </row>
    <row r="1574" spans="5:36">
      <c r="E1574" s="17"/>
      <c r="F1574" s="17"/>
      <c r="G1574" s="17"/>
      <c r="H1574" s="17"/>
      <c r="I1574" s="17"/>
      <c r="J1574" s="17"/>
      <c r="K1574" s="17"/>
      <c r="L1574" s="17"/>
      <c r="M1574" s="17"/>
      <c r="N1574" s="17"/>
      <c r="O1574" s="17"/>
      <c r="P1574" s="17"/>
      <c r="Q1574" s="17"/>
      <c r="R1574" s="17"/>
      <c r="S1574" s="17"/>
      <c r="T1574" s="17"/>
      <c r="U1574" s="17"/>
      <c r="V1574" s="17"/>
      <c r="W1574" s="17"/>
      <c r="X1574" s="17"/>
      <c r="Y1574" s="17"/>
      <c r="Z1574" s="17"/>
      <c r="AA1574" s="17"/>
      <c r="AB1574" s="17"/>
      <c r="AC1574" s="17"/>
      <c r="AD1574" s="17"/>
      <c r="AE1574" s="17"/>
      <c r="AF1574" s="17"/>
      <c r="AG1574" s="17"/>
      <c r="AH1574" s="17"/>
      <c r="AI1574" s="17"/>
      <c r="AJ1574" s="17"/>
    </row>
    <row r="1575" spans="5:36">
      <c r="E1575" s="17"/>
      <c r="F1575" s="17"/>
      <c r="G1575" s="17"/>
      <c r="H1575" s="17"/>
      <c r="I1575" s="17"/>
      <c r="J1575" s="17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  <c r="U1575" s="17"/>
      <c r="V1575" s="17"/>
      <c r="W1575" s="17"/>
      <c r="X1575" s="17"/>
      <c r="Y1575" s="17"/>
      <c r="Z1575" s="17"/>
      <c r="AA1575" s="17"/>
      <c r="AB1575" s="17"/>
      <c r="AC1575" s="17"/>
      <c r="AD1575" s="17"/>
      <c r="AE1575" s="17"/>
      <c r="AF1575" s="17"/>
      <c r="AG1575" s="17"/>
      <c r="AH1575" s="17"/>
      <c r="AI1575" s="17"/>
      <c r="AJ1575" s="17"/>
    </row>
    <row r="1576" spans="5:36">
      <c r="E1576" s="17"/>
      <c r="F1576" s="17"/>
      <c r="G1576" s="17"/>
      <c r="H1576" s="17"/>
      <c r="I1576" s="17"/>
      <c r="J1576" s="17"/>
      <c r="K1576" s="17"/>
      <c r="L1576" s="17"/>
      <c r="M1576" s="17"/>
      <c r="N1576" s="17"/>
      <c r="O1576" s="17"/>
      <c r="P1576" s="17"/>
      <c r="Q1576" s="17"/>
      <c r="R1576" s="17"/>
      <c r="S1576" s="17"/>
      <c r="T1576" s="17"/>
      <c r="U1576" s="17"/>
      <c r="V1576" s="17"/>
      <c r="W1576" s="17"/>
      <c r="X1576" s="17"/>
      <c r="Y1576" s="17"/>
      <c r="Z1576" s="17"/>
      <c r="AA1576" s="17"/>
      <c r="AB1576" s="17"/>
      <c r="AC1576" s="17"/>
      <c r="AD1576" s="17"/>
      <c r="AE1576" s="17"/>
      <c r="AF1576" s="17"/>
      <c r="AG1576" s="17"/>
      <c r="AH1576" s="17"/>
      <c r="AI1576" s="17"/>
      <c r="AJ1576" s="17"/>
    </row>
    <row r="1577" spans="5:36">
      <c r="E1577" s="17"/>
      <c r="F1577" s="17"/>
      <c r="G1577" s="17"/>
      <c r="H1577" s="17"/>
      <c r="I1577" s="17"/>
      <c r="J1577" s="17"/>
      <c r="K1577" s="17"/>
      <c r="L1577" s="17"/>
      <c r="M1577" s="17"/>
      <c r="N1577" s="17"/>
      <c r="O1577" s="17"/>
      <c r="P1577" s="17"/>
      <c r="Q1577" s="17"/>
      <c r="R1577" s="17"/>
      <c r="S1577" s="17"/>
      <c r="T1577" s="17"/>
      <c r="U1577" s="17"/>
      <c r="V1577" s="17"/>
      <c r="W1577" s="17"/>
      <c r="X1577" s="17"/>
      <c r="Y1577" s="17"/>
      <c r="Z1577" s="17"/>
      <c r="AA1577" s="17"/>
      <c r="AB1577" s="17"/>
      <c r="AC1577" s="17"/>
      <c r="AD1577" s="17"/>
      <c r="AE1577" s="17"/>
      <c r="AF1577" s="17"/>
      <c r="AG1577" s="17"/>
      <c r="AH1577" s="17"/>
      <c r="AI1577" s="17"/>
      <c r="AJ1577" s="17"/>
    </row>
    <row r="1578" spans="5:36">
      <c r="E1578" s="17"/>
      <c r="F1578" s="17"/>
      <c r="G1578" s="17"/>
      <c r="H1578" s="17"/>
      <c r="I1578" s="17"/>
      <c r="J1578" s="17"/>
      <c r="K1578" s="17"/>
      <c r="L1578" s="17"/>
      <c r="M1578" s="17"/>
      <c r="N1578" s="17"/>
      <c r="O1578" s="17"/>
      <c r="P1578" s="17"/>
      <c r="Q1578" s="17"/>
      <c r="R1578" s="17"/>
      <c r="S1578" s="17"/>
      <c r="T1578" s="17"/>
      <c r="U1578" s="17"/>
      <c r="V1578" s="17"/>
      <c r="W1578" s="17"/>
      <c r="X1578" s="17"/>
      <c r="Y1578" s="17"/>
      <c r="Z1578" s="17"/>
      <c r="AA1578" s="17"/>
      <c r="AB1578" s="17"/>
      <c r="AC1578" s="17"/>
      <c r="AD1578" s="17"/>
      <c r="AE1578" s="17"/>
      <c r="AF1578" s="17"/>
      <c r="AG1578" s="17"/>
      <c r="AH1578" s="17"/>
      <c r="AI1578" s="17"/>
      <c r="AJ1578" s="17"/>
    </row>
    <row r="1579" spans="5:36">
      <c r="E1579" s="17"/>
      <c r="F1579" s="17"/>
      <c r="G1579" s="17"/>
      <c r="H1579" s="17"/>
      <c r="I1579" s="17"/>
      <c r="J1579" s="17"/>
      <c r="K1579" s="17"/>
      <c r="L1579" s="17"/>
      <c r="M1579" s="17"/>
      <c r="N1579" s="17"/>
      <c r="O1579" s="17"/>
      <c r="P1579" s="17"/>
      <c r="Q1579" s="17"/>
      <c r="R1579" s="17"/>
      <c r="S1579" s="17"/>
      <c r="T1579" s="17"/>
      <c r="U1579" s="17"/>
      <c r="V1579" s="17"/>
      <c r="W1579" s="17"/>
      <c r="X1579" s="17"/>
      <c r="Y1579" s="17"/>
      <c r="Z1579" s="17"/>
      <c r="AA1579" s="17"/>
      <c r="AB1579" s="17"/>
      <c r="AC1579" s="17"/>
      <c r="AD1579" s="17"/>
      <c r="AE1579" s="17"/>
      <c r="AF1579" s="17"/>
      <c r="AG1579" s="17"/>
      <c r="AH1579" s="17"/>
      <c r="AI1579" s="17"/>
      <c r="AJ1579" s="17"/>
    </row>
    <row r="1580" spans="5:36">
      <c r="E1580" s="17"/>
      <c r="F1580" s="17"/>
      <c r="G1580" s="17"/>
      <c r="H1580" s="17"/>
      <c r="I1580" s="17"/>
      <c r="J1580" s="17"/>
      <c r="K1580" s="17"/>
      <c r="L1580" s="17"/>
      <c r="M1580" s="17"/>
      <c r="N1580" s="17"/>
      <c r="O1580" s="17"/>
      <c r="P1580" s="17"/>
      <c r="Q1580" s="17"/>
      <c r="R1580" s="17"/>
      <c r="S1580" s="17"/>
      <c r="T1580" s="17"/>
      <c r="U1580" s="17"/>
      <c r="V1580" s="17"/>
      <c r="W1580" s="17"/>
      <c r="X1580" s="17"/>
      <c r="Y1580" s="17"/>
      <c r="Z1580" s="17"/>
      <c r="AA1580" s="17"/>
      <c r="AB1580" s="17"/>
      <c r="AC1580" s="17"/>
      <c r="AD1580" s="17"/>
      <c r="AE1580" s="17"/>
      <c r="AF1580" s="17"/>
      <c r="AG1580" s="17"/>
      <c r="AH1580" s="17"/>
      <c r="AI1580" s="17"/>
      <c r="AJ1580" s="17"/>
    </row>
    <row r="1581" spans="5:36">
      <c r="E1581" s="17"/>
      <c r="F1581" s="17"/>
      <c r="G1581" s="17"/>
      <c r="H1581" s="17"/>
      <c r="I1581" s="17"/>
      <c r="J1581" s="17"/>
      <c r="K1581" s="17"/>
      <c r="L1581" s="17"/>
      <c r="M1581" s="17"/>
      <c r="N1581" s="17"/>
      <c r="O1581" s="17"/>
      <c r="P1581" s="17"/>
      <c r="Q1581" s="17"/>
      <c r="R1581" s="17"/>
      <c r="S1581" s="17"/>
      <c r="T1581" s="17"/>
      <c r="U1581" s="17"/>
      <c r="V1581" s="17"/>
      <c r="W1581" s="17"/>
      <c r="X1581" s="17"/>
      <c r="Y1581" s="17"/>
      <c r="Z1581" s="17"/>
      <c r="AA1581" s="17"/>
      <c r="AB1581" s="17"/>
      <c r="AC1581" s="17"/>
      <c r="AD1581" s="17"/>
      <c r="AE1581" s="17"/>
      <c r="AF1581" s="17"/>
      <c r="AG1581" s="17"/>
      <c r="AH1581" s="17"/>
      <c r="AI1581" s="17"/>
      <c r="AJ1581" s="17"/>
    </row>
    <row r="1582" spans="5:36">
      <c r="E1582" s="17"/>
      <c r="F1582" s="17"/>
      <c r="G1582" s="17"/>
      <c r="H1582" s="17"/>
      <c r="I1582" s="17"/>
      <c r="J1582" s="17"/>
      <c r="K1582" s="17"/>
      <c r="L1582" s="17"/>
      <c r="M1582" s="17"/>
      <c r="N1582" s="17"/>
      <c r="O1582" s="17"/>
      <c r="P1582" s="17"/>
      <c r="Q1582" s="17"/>
      <c r="R1582" s="17"/>
      <c r="S1582" s="17"/>
      <c r="T1582" s="17"/>
      <c r="U1582" s="17"/>
      <c r="V1582" s="17"/>
      <c r="W1582" s="17"/>
      <c r="X1582" s="17"/>
      <c r="Y1582" s="17"/>
      <c r="Z1582" s="17"/>
      <c r="AA1582" s="17"/>
      <c r="AB1582" s="17"/>
      <c r="AC1582" s="17"/>
      <c r="AD1582" s="17"/>
      <c r="AE1582" s="17"/>
      <c r="AF1582" s="17"/>
      <c r="AG1582" s="17"/>
      <c r="AH1582" s="17"/>
      <c r="AI1582" s="17"/>
      <c r="AJ1582" s="17"/>
    </row>
    <row r="1583" spans="5:36">
      <c r="E1583" s="17"/>
      <c r="F1583" s="17"/>
      <c r="G1583" s="17"/>
      <c r="H1583" s="17"/>
      <c r="I1583" s="17"/>
      <c r="J1583" s="17"/>
      <c r="K1583" s="17"/>
      <c r="L1583" s="17"/>
      <c r="M1583" s="17"/>
      <c r="N1583" s="17"/>
      <c r="O1583" s="17"/>
      <c r="P1583" s="17"/>
      <c r="Q1583" s="17"/>
      <c r="R1583" s="17"/>
      <c r="S1583" s="17"/>
      <c r="T1583" s="17"/>
      <c r="U1583" s="17"/>
      <c r="V1583" s="17"/>
      <c r="W1583" s="17"/>
      <c r="X1583" s="17"/>
      <c r="Y1583" s="17"/>
      <c r="Z1583" s="17"/>
      <c r="AA1583" s="17"/>
      <c r="AB1583" s="17"/>
      <c r="AC1583" s="17"/>
      <c r="AD1583" s="17"/>
      <c r="AE1583" s="17"/>
      <c r="AF1583" s="17"/>
      <c r="AG1583" s="17"/>
      <c r="AH1583" s="17"/>
      <c r="AI1583" s="17"/>
      <c r="AJ1583" s="17"/>
    </row>
    <row r="1584" spans="5:36">
      <c r="E1584" s="17"/>
      <c r="F1584" s="17"/>
      <c r="G1584" s="17"/>
      <c r="H1584" s="17"/>
      <c r="I1584" s="17"/>
      <c r="J1584" s="17"/>
      <c r="K1584" s="17"/>
      <c r="L1584" s="17"/>
      <c r="M1584" s="17"/>
      <c r="N1584" s="17"/>
      <c r="O1584" s="17"/>
      <c r="P1584" s="17"/>
      <c r="Q1584" s="17"/>
      <c r="R1584" s="17"/>
      <c r="S1584" s="17"/>
      <c r="T1584" s="17"/>
      <c r="U1584" s="17"/>
      <c r="V1584" s="17"/>
      <c r="W1584" s="17"/>
      <c r="X1584" s="17"/>
      <c r="Y1584" s="17"/>
      <c r="Z1584" s="17"/>
      <c r="AA1584" s="17"/>
      <c r="AB1584" s="17"/>
      <c r="AC1584" s="17"/>
      <c r="AD1584" s="17"/>
      <c r="AE1584" s="17"/>
      <c r="AF1584" s="17"/>
      <c r="AG1584" s="17"/>
      <c r="AH1584" s="17"/>
      <c r="AI1584" s="17"/>
      <c r="AJ1584" s="17"/>
    </row>
    <row r="1585" spans="5:36">
      <c r="E1585" s="17"/>
      <c r="F1585" s="17"/>
      <c r="G1585" s="17"/>
      <c r="H1585" s="17"/>
      <c r="I1585" s="17"/>
      <c r="J1585" s="17"/>
      <c r="K1585" s="17"/>
      <c r="L1585" s="17"/>
      <c r="M1585" s="17"/>
      <c r="N1585" s="17"/>
      <c r="O1585" s="17"/>
      <c r="P1585" s="17"/>
      <c r="Q1585" s="17"/>
      <c r="R1585" s="17"/>
      <c r="S1585" s="17"/>
      <c r="T1585" s="17"/>
      <c r="U1585" s="17"/>
      <c r="V1585" s="17"/>
      <c r="W1585" s="17"/>
      <c r="X1585" s="17"/>
      <c r="Y1585" s="17"/>
      <c r="Z1585" s="17"/>
      <c r="AA1585" s="17"/>
      <c r="AB1585" s="17"/>
      <c r="AC1585" s="17"/>
      <c r="AD1585" s="17"/>
      <c r="AE1585" s="17"/>
      <c r="AF1585" s="17"/>
      <c r="AG1585" s="17"/>
      <c r="AH1585" s="17"/>
      <c r="AI1585" s="17"/>
      <c r="AJ1585" s="17"/>
    </row>
    <row r="1586" spans="5:36">
      <c r="E1586" s="17"/>
      <c r="F1586" s="17"/>
      <c r="G1586" s="17"/>
      <c r="H1586" s="17"/>
      <c r="I1586" s="17"/>
      <c r="J1586" s="17"/>
      <c r="K1586" s="17"/>
      <c r="L1586" s="17"/>
      <c r="M1586" s="17"/>
      <c r="N1586" s="17"/>
      <c r="O1586" s="17"/>
      <c r="P1586" s="17"/>
      <c r="Q1586" s="17"/>
      <c r="R1586" s="17"/>
      <c r="S1586" s="17"/>
      <c r="T1586" s="17"/>
      <c r="U1586" s="17"/>
      <c r="V1586" s="17"/>
      <c r="W1586" s="17"/>
      <c r="X1586" s="17"/>
      <c r="Y1586" s="17"/>
      <c r="Z1586" s="17"/>
      <c r="AA1586" s="17"/>
      <c r="AB1586" s="17"/>
      <c r="AC1586" s="17"/>
      <c r="AD1586" s="17"/>
      <c r="AE1586" s="17"/>
      <c r="AF1586" s="17"/>
      <c r="AG1586" s="17"/>
      <c r="AH1586" s="17"/>
      <c r="AI1586" s="17"/>
      <c r="AJ1586" s="17"/>
    </row>
    <row r="1587" spans="5:36">
      <c r="E1587" s="17"/>
      <c r="F1587" s="17"/>
      <c r="G1587" s="17"/>
      <c r="H1587" s="17"/>
      <c r="I1587" s="17"/>
      <c r="J1587" s="17"/>
      <c r="K1587" s="17"/>
      <c r="L1587" s="17"/>
      <c r="M1587" s="17"/>
      <c r="N1587" s="17"/>
      <c r="O1587" s="17"/>
      <c r="P1587" s="17"/>
      <c r="Q1587" s="17"/>
      <c r="R1587" s="17"/>
      <c r="S1587" s="17"/>
      <c r="T1587" s="17"/>
      <c r="U1587" s="17"/>
      <c r="V1587" s="17"/>
      <c r="W1587" s="17"/>
      <c r="X1587" s="17"/>
      <c r="Y1587" s="17"/>
      <c r="Z1587" s="17"/>
      <c r="AA1587" s="17"/>
      <c r="AB1587" s="17"/>
      <c r="AC1587" s="17"/>
      <c r="AD1587" s="17"/>
      <c r="AE1587" s="17"/>
      <c r="AF1587" s="17"/>
      <c r="AG1587" s="17"/>
      <c r="AH1587" s="17"/>
      <c r="AI1587" s="17"/>
      <c r="AJ1587" s="17"/>
    </row>
    <row r="1588" spans="5:36">
      <c r="E1588" s="17"/>
      <c r="F1588" s="17"/>
      <c r="G1588" s="17"/>
      <c r="H1588" s="17"/>
      <c r="I1588" s="17"/>
      <c r="J1588" s="17"/>
      <c r="K1588" s="17"/>
      <c r="L1588" s="17"/>
      <c r="M1588" s="17"/>
      <c r="N1588" s="17"/>
      <c r="O1588" s="17"/>
      <c r="P1588" s="17"/>
      <c r="Q1588" s="17"/>
      <c r="R1588" s="17"/>
      <c r="S1588" s="17"/>
      <c r="T1588" s="17"/>
      <c r="U1588" s="17"/>
      <c r="V1588" s="17"/>
      <c r="W1588" s="17"/>
      <c r="X1588" s="17"/>
      <c r="Y1588" s="17"/>
      <c r="Z1588" s="17"/>
      <c r="AA1588" s="17"/>
      <c r="AB1588" s="17"/>
      <c r="AC1588" s="17"/>
      <c r="AD1588" s="17"/>
      <c r="AE1588" s="17"/>
      <c r="AF1588" s="17"/>
      <c r="AG1588" s="17"/>
      <c r="AH1588" s="17"/>
      <c r="AI1588" s="17"/>
      <c r="AJ1588" s="17"/>
    </row>
    <row r="1589" spans="5:36">
      <c r="E1589" s="17"/>
      <c r="F1589" s="17"/>
      <c r="G1589" s="17"/>
      <c r="H1589" s="17"/>
      <c r="I1589" s="17"/>
      <c r="J1589" s="17"/>
      <c r="K1589" s="17"/>
      <c r="L1589" s="17"/>
      <c r="M1589" s="17"/>
      <c r="N1589" s="17"/>
      <c r="O1589" s="17"/>
      <c r="P1589" s="17"/>
      <c r="Q1589" s="17"/>
      <c r="R1589" s="17"/>
      <c r="S1589" s="17"/>
      <c r="T1589" s="17"/>
      <c r="U1589" s="17"/>
      <c r="V1589" s="17"/>
      <c r="W1589" s="17"/>
      <c r="X1589" s="17"/>
      <c r="Y1589" s="17"/>
      <c r="Z1589" s="17"/>
      <c r="AA1589" s="17"/>
      <c r="AB1589" s="17"/>
      <c r="AC1589" s="17"/>
      <c r="AD1589" s="17"/>
      <c r="AE1589" s="17"/>
      <c r="AF1589" s="17"/>
      <c r="AG1589" s="17"/>
      <c r="AH1589" s="17"/>
      <c r="AI1589" s="17"/>
      <c r="AJ1589" s="17"/>
    </row>
    <row r="1590" spans="5:36">
      <c r="E1590" s="17"/>
      <c r="F1590" s="17"/>
      <c r="G1590" s="17"/>
      <c r="H1590" s="17"/>
      <c r="I1590" s="17"/>
      <c r="J1590" s="17"/>
      <c r="K1590" s="17"/>
      <c r="L1590" s="17"/>
      <c r="M1590" s="17"/>
      <c r="N1590" s="17"/>
      <c r="O1590" s="17"/>
      <c r="P1590" s="17"/>
      <c r="Q1590" s="17"/>
      <c r="R1590" s="17"/>
      <c r="S1590" s="17"/>
      <c r="T1590" s="17"/>
      <c r="U1590" s="17"/>
      <c r="V1590" s="17"/>
      <c r="W1590" s="17"/>
      <c r="X1590" s="17"/>
      <c r="Y1590" s="17"/>
      <c r="Z1590" s="17"/>
      <c r="AA1590" s="17"/>
      <c r="AB1590" s="17"/>
      <c r="AC1590" s="17"/>
      <c r="AD1590" s="17"/>
      <c r="AE1590" s="17"/>
      <c r="AF1590" s="17"/>
      <c r="AG1590" s="17"/>
      <c r="AH1590" s="17"/>
      <c r="AI1590" s="17"/>
      <c r="AJ1590" s="17"/>
    </row>
    <row r="1591" spans="5:36">
      <c r="E1591" s="17"/>
      <c r="F1591" s="17"/>
      <c r="G1591" s="17"/>
      <c r="H1591" s="17"/>
      <c r="I1591" s="17"/>
      <c r="J1591" s="17"/>
      <c r="K1591" s="17"/>
      <c r="L1591" s="17"/>
      <c r="M1591" s="17"/>
      <c r="N1591" s="17"/>
      <c r="O1591" s="17"/>
      <c r="P1591" s="17"/>
      <c r="Q1591" s="17"/>
      <c r="R1591" s="17"/>
      <c r="S1591" s="17"/>
      <c r="T1591" s="17"/>
      <c r="U1591" s="17"/>
      <c r="V1591" s="17"/>
      <c r="W1591" s="17"/>
      <c r="X1591" s="17"/>
      <c r="Y1591" s="17"/>
      <c r="Z1591" s="17"/>
      <c r="AA1591" s="17"/>
      <c r="AB1591" s="17"/>
      <c r="AC1591" s="17"/>
      <c r="AD1591" s="17"/>
      <c r="AE1591" s="17"/>
      <c r="AF1591" s="17"/>
      <c r="AG1591" s="17"/>
      <c r="AH1591" s="17"/>
      <c r="AI1591" s="17"/>
      <c r="AJ1591" s="17"/>
    </row>
    <row r="1592" spans="5:36">
      <c r="E1592" s="17"/>
      <c r="F1592" s="17"/>
      <c r="G1592" s="17"/>
      <c r="H1592" s="17"/>
      <c r="I1592" s="17"/>
      <c r="J1592" s="17"/>
      <c r="K1592" s="17"/>
      <c r="L1592" s="17"/>
      <c r="M1592" s="17"/>
      <c r="N1592" s="17"/>
      <c r="O1592" s="17"/>
      <c r="P1592" s="17"/>
      <c r="Q1592" s="17"/>
      <c r="R1592" s="17"/>
      <c r="S1592" s="17"/>
      <c r="T1592" s="17"/>
      <c r="U1592" s="17"/>
      <c r="V1592" s="17"/>
      <c r="W1592" s="17"/>
      <c r="X1592" s="17"/>
      <c r="Y1592" s="17"/>
      <c r="Z1592" s="17"/>
      <c r="AA1592" s="17"/>
      <c r="AB1592" s="17"/>
      <c r="AC1592" s="17"/>
      <c r="AD1592" s="17"/>
      <c r="AE1592" s="17"/>
      <c r="AF1592" s="17"/>
      <c r="AG1592" s="17"/>
      <c r="AH1592" s="17"/>
      <c r="AI1592" s="17"/>
      <c r="AJ1592" s="17"/>
    </row>
    <row r="1593" spans="5:36">
      <c r="E1593" s="17"/>
      <c r="F1593" s="17"/>
      <c r="G1593" s="17"/>
      <c r="H1593" s="17"/>
      <c r="I1593" s="17"/>
      <c r="J1593" s="17"/>
      <c r="K1593" s="17"/>
      <c r="L1593" s="17"/>
      <c r="M1593" s="17"/>
      <c r="N1593" s="17"/>
      <c r="O1593" s="17"/>
      <c r="P1593" s="17"/>
      <c r="Q1593" s="17"/>
      <c r="R1593" s="17"/>
      <c r="S1593" s="17"/>
      <c r="T1593" s="17"/>
      <c r="U1593" s="17"/>
      <c r="V1593" s="17"/>
      <c r="W1593" s="17"/>
      <c r="X1593" s="17"/>
      <c r="Y1593" s="17"/>
      <c r="Z1593" s="17"/>
      <c r="AA1593" s="17"/>
      <c r="AB1593" s="17"/>
      <c r="AC1593" s="17"/>
      <c r="AD1593" s="17"/>
      <c r="AE1593" s="17"/>
      <c r="AF1593" s="17"/>
      <c r="AG1593" s="17"/>
      <c r="AH1593" s="17"/>
      <c r="AI1593" s="17"/>
      <c r="AJ1593" s="17"/>
    </row>
    <row r="1594" spans="5:36">
      <c r="E1594" s="17"/>
      <c r="F1594" s="17"/>
      <c r="G1594" s="17"/>
      <c r="H1594" s="17"/>
      <c r="I1594" s="17"/>
      <c r="J1594" s="17"/>
      <c r="K1594" s="17"/>
      <c r="L1594" s="17"/>
      <c r="M1594" s="17"/>
      <c r="N1594" s="17"/>
      <c r="O1594" s="17"/>
      <c r="P1594" s="17"/>
      <c r="Q1594" s="17"/>
      <c r="R1594" s="17"/>
      <c r="S1594" s="17"/>
      <c r="T1594" s="17"/>
      <c r="U1594" s="17"/>
      <c r="V1594" s="17"/>
      <c r="W1594" s="17"/>
      <c r="X1594" s="17"/>
      <c r="Y1594" s="17"/>
      <c r="Z1594" s="17"/>
      <c r="AA1594" s="17"/>
      <c r="AB1594" s="17"/>
      <c r="AC1594" s="17"/>
      <c r="AD1594" s="17"/>
      <c r="AE1594" s="17"/>
      <c r="AF1594" s="17"/>
      <c r="AG1594" s="17"/>
      <c r="AH1594" s="17"/>
      <c r="AI1594" s="17"/>
      <c r="AJ1594" s="17"/>
    </row>
    <row r="1595" spans="5:36">
      <c r="E1595" s="17"/>
      <c r="F1595" s="17"/>
      <c r="G1595" s="17"/>
      <c r="H1595" s="17"/>
      <c r="I1595" s="17"/>
      <c r="J1595" s="17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  <c r="U1595" s="17"/>
      <c r="V1595" s="17"/>
      <c r="W1595" s="17"/>
      <c r="X1595" s="17"/>
      <c r="Y1595" s="17"/>
      <c r="Z1595" s="17"/>
      <c r="AA1595" s="17"/>
      <c r="AB1595" s="17"/>
      <c r="AC1595" s="17"/>
      <c r="AD1595" s="17"/>
      <c r="AE1595" s="17"/>
      <c r="AF1595" s="17"/>
      <c r="AG1595" s="17"/>
      <c r="AH1595" s="17"/>
      <c r="AI1595" s="17"/>
      <c r="AJ1595" s="17"/>
    </row>
    <row r="1596" spans="5:36">
      <c r="E1596" s="17"/>
      <c r="F1596" s="17"/>
      <c r="G1596" s="17"/>
      <c r="H1596" s="17"/>
      <c r="I1596" s="17"/>
      <c r="J1596" s="17"/>
      <c r="K1596" s="17"/>
      <c r="L1596" s="17"/>
      <c r="M1596" s="17"/>
      <c r="N1596" s="17"/>
      <c r="O1596" s="17"/>
      <c r="P1596" s="17"/>
      <c r="Q1596" s="17"/>
      <c r="R1596" s="17"/>
      <c r="S1596" s="17"/>
      <c r="T1596" s="17"/>
      <c r="U1596" s="17"/>
      <c r="V1596" s="17"/>
      <c r="W1596" s="17"/>
      <c r="X1596" s="17"/>
      <c r="Y1596" s="17"/>
      <c r="Z1596" s="17"/>
      <c r="AA1596" s="17"/>
      <c r="AB1596" s="17"/>
      <c r="AC1596" s="17"/>
      <c r="AD1596" s="17"/>
      <c r="AE1596" s="17"/>
      <c r="AF1596" s="17"/>
      <c r="AG1596" s="17"/>
      <c r="AH1596" s="17"/>
      <c r="AI1596" s="17"/>
      <c r="AJ1596" s="17"/>
    </row>
    <row r="1597" spans="5:36">
      <c r="E1597" s="17"/>
      <c r="F1597" s="17"/>
      <c r="G1597" s="17"/>
      <c r="H1597" s="17"/>
      <c r="I1597" s="17"/>
      <c r="J1597" s="17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  <c r="U1597" s="17"/>
      <c r="V1597" s="17"/>
      <c r="W1597" s="17"/>
      <c r="X1597" s="17"/>
      <c r="Y1597" s="17"/>
      <c r="Z1597" s="17"/>
      <c r="AA1597" s="17"/>
      <c r="AB1597" s="17"/>
      <c r="AC1597" s="17"/>
      <c r="AD1597" s="17"/>
      <c r="AE1597" s="17"/>
      <c r="AF1597" s="17"/>
      <c r="AG1597" s="17"/>
      <c r="AH1597" s="17"/>
      <c r="AI1597" s="17"/>
      <c r="AJ1597" s="17"/>
    </row>
    <row r="1598" spans="5:36">
      <c r="E1598" s="17"/>
      <c r="F1598" s="17"/>
      <c r="G1598" s="17"/>
      <c r="H1598" s="17"/>
      <c r="I1598" s="17"/>
      <c r="J1598" s="17"/>
      <c r="K1598" s="17"/>
      <c r="L1598" s="17"/>
      <c r="M1598" s="17"/>
      <c r="N1598" s="17"/>
      <c r="O1598" s="17"/>
      <c r="P1598" s="17"/>
      <c r="Q1598" s="17"/>
      <c r="R1598" s="17"/>
      <c r="S1598" s="17"/>
      <c r="T1598" s="17"/>
      <c r="U1598" s="17"/>
      <c r="V1598" s="17"/>
      <c r="W1598" s="17"/>
      <c r="X1598" s="17"/>
      <c r="Y1598" s="17"/>
      <c r="Z1598" s="17"/>
      <c r="AA1598" s="17"/>
      <c r="AB1598" s="17"/>
      <c r="AC1598" s="17"/>
      <c r="AD1598" s="17"/>
      <c r="AE1598" s="17"/>
      <c r="AF1598" s="17"/>
      <c r="AG1598" s="17"/>
      <c r="AH1598" s="17"/>
      <c r="AI1598" s="17"/>
      <c r="AJ1598" s="17"/>
    </row>
    <row r="1599" spans="5:36">
      <c r="E1599" s="17"/>
      <c r="F1599" s="17"/>
      <c r="G1599" s="17"/>
      <c r="H1599" s="17"/>
      <c r="I1599" s="17"/>
      <c r="J1599" s="17"/>
      <c r="K1599" s="17"/>
      <c r="L1599" s="17"/>
      <c r="M1599" s="17"/>
      <c r="N1599" s="17"/>
      <c r="O1599" s="17"/>
      <c r="P1599" s="17"/>
      <c r="Q1599" s="17"/>
      <c r="R1599" s="17"/>
      <c r="S1599" s="17"/>
      <c r="T1599" s="17"/>
      <c r="U1599" s="17"/>
      <c r="V1599" s="17"/>
      <c r="W1599" s="17"/>
      <c r="X1599" s="17"/>
      <c r="Y1599" s="17"/>
      <c r="Z1599" s="17"/>
      <c r="AA1599" s="17"/>
      <c r="AB1599" s="17"/>
      <c r="AC1599" s="17"/>
      <c r="AD1599" s="17"/>
      <c r="AE1599" s="17"/>
      <c r="AF1599" s="17"/>
      <c r="AG1599" s="17"/>
      <c r="AH1599" s="17"/>
      <c r="AI1599" s="17"/>
      <c r="AJ1599" s="17"/>
    </row>
    <row r="1600" spans="5:36">
      <c r="E1600" s="17"/>
      <c r="F1600" s="17"/>
      <c r="G1600" s="17"/>
      <c r="H1600" s="17"/>
      <c r="I1600" s="17"/>
      <c r="J1600" s="17"/>
      <c r="K1600" s="17"/>
      <c r="L1600" s="17"/>
      <c r="M1600" s="17"/>
      <c r="N1600" s="17"/>
      <c r="O1600" s="17"/>
      <c r="P1600" s="17"/>
      <c r="Q1600" s="17"/>
      <c r="R1600" s="17"/>
      <c r="S1600" s="17"/>
      <c r="T1600" s="17"/>
      <c r="U1600" s="17"/>
      <c r="V1600" s="17"/>
      <c r="W1600" s="17"/>
      <c r="X1600" s="17"/>
      <c r="Y1600" s="17"/>
      <c r="Z1600" s="17"/>
      <c r="AA1600" s="17"/>
      <c r="AB1600" s="17"/>
      <c r="AC1600" s="17"/>
      <c r="AD1600" s="17"/>
      <c r="AE1600" s="17"/>
      <c r="AF1600" s="17"/>
      <c r="AG1600" s="17"/>
      <c r="AH1600" s="17"/>
      <c r="AI1600" s="17"/>
      <c r="AJ1600" s="17"/>
    </row>
    <row r="1601" spans="5:36">
      <c r="E1601" s="17"/>
      <c r="F1601" s="17"/>
      <c r="G1601" s="17"/>
      <c r="H1601" s="17"/>
      <c r="I1601" s="17"/>
      <c r="J1601" s="17"/>
      <c r="K1601" s="17"/>
      <c r="L1601" s="17"/>
      <c r="M1601" s="17"/>
      <c r="N1601" s="17"/>
      <c r="O1601" s="17"/>
      <c r="P1601" s="17"/>
      <c r="Q1601" s="17"/>
      <c r="R1601" s="17"/>
      <c r="S1601" s="17"/>
      <c r="T1601" s="17"/>
      <c r="U1601" s="17"/>
      <c r="V1601" s="17"/>
      <c r="W1601" s="17"/>
      <c r="X1601" s="17"/>
      <c r="Y1601" s="17"/>
      <c r="Z1601" s="17"/>
      <c r="AA1601" s="17"/>
      <c r="AB1601" s="17"/>
      <c r="AC1601" s="17"/>
      <c r="AD1601" s="17"/>
      <c r="AE1601" s="17"/>
      <c r="AF1601" s="17"/>
      <c r="AG1601" s="17"/>
      <c r="AH1601" s="17"/>
      <c r="AI1601" s="17"/>
      <c r="AJ1601" s="17"/>
    </row>
    <row r="1602" spans="5:36">
      <c r="E1602" s="17"/>
      <c r="F1602" s="17"/>
      <c r="G1602" s="17"/>
      <c r="H1602" s="17"/>
      <c r="I1602" s="17"/>
      <c r="J1602" s="17"/>
      <c r="K1602" s="17"/>
      <c r="L1602" s="17"/>
      <c r="M1602" s="17"/>
      <c r="N1602" s="17"/>
      <c r="O1602" s="17"/>
      <c r="P1602" s="17"/>
      <c r="Q1602" s="17"/>
      <c r="R1602" s="17"/>
      <c r="S1602" s="17"/>
      <c r="T1602" s="17"/>
      <c r="U1602" s="17"/>
      <c r="V1602" s="17"/>
      <c r="W1602" s="17"/>
      <c r="X1602" s="17"/>
      <c r="Y1602" s="17"/>
      <c r="Z1602" s="17"/>
      <c r="AA1602" s="17"/>
      <c r="AB1602" s="17"/>
      <c r="AC1602" s="17"/>
      <c r="AD1602" s="17"/>
      <c r="AE1602" s="17"/>
      <c r="AF1602" s="17"/>
      <c r="AG1602" s="17"/>
      <c r="AH1602" s="17"/>
      <c r="AI1602" s="17"/>
      <c r="AJ1602" s="17"/>
    </row>
    <row r="1603" spans="5:36">
      <c r="E1603" s="17"/>
      <c r="F1603" s="17"/>
      <c r="G1603" s="17"/>
      <c r="H1603" s="17"/>
      <c r="I1603" s="17"/>
      <c r="J1603" s="17"/>
      <c r="K1603" s="17"/>
      <c r="L1603" s="17"/>
      <c r="M1603" s="17"/>
      <c r="N1603" s="17"/>
      <c r="O1603" s="17"/>
      <c r="P1603" s="17"/>
      <c r="Q1603" s="17"/>
      <c r="R1603" s="17"/>
      <c r="S1603" s="17"/>
      <c r="T1603" s="17"/>
      <c r="U1603" s="17"/>
      <c r="V1603" s="17"/>
      <c r="W1603" s="17"/>
      <c r="X1603" s="17"/>
      <c r="Y1603" s="17"/>
      <c r="Z1603" s="17"/>
      <c r="AA1603" s="17"/>
      <c r="AB1603" s="17"/>
      <c r="AC1603" s="17"/>
      <c r="AD1603" s="17"/>
      <c r="AE1603" s="17"/>
      <c r="AF1603" s="17"/>
      <c r="AG1603" s="17"/>
      <c r="AH1603" s="17"/>
      <c r="AI1603" s="17"/>
      <c r="AJ1603" s="17"/>
    </row>
    <row r="1604" spans="5:36">
      <c r="E1604" s="17"/>
      <c r="F1604" s="17"/>
      <c r="G1604" s="17"/>
      <c r="H1604" s="17"/>
      <c r="I1604" s="17"/>
      <c r="J1604" s="17"/>
      <c r="K1604" s="17"/>
      <c r="L1604" s="17"/>
      <c r="M1604" s="17"/>
      <c r="N1604" s="17"/>
      <c r="O1604" s="17"/>
      <c r="P1604" s="17"/>
      <c r="Q1604" s="17"/>
      <c r="R1604" s="17"/>
      <c r="S1604" s="17"/>
      <c r="T1604" s="17"/>
      <c r="U1604" s="17"/>
      <c r="V1604" s="17"/>
      <c r="W1604" s="17"/>
      <c r="X1604" s="17"/>
      <c r="Y1604" s="17"/>
      <c r="Z1604" s="17"/>
      <c r="AA1604" s="17"/>
      <c r="AB1604" s="17"/>
      <c r="AC1604" s="17"/>
      <c r="AD1604" s="17"/>
      <c r="AE1604" s="17"/>
      <c r="AF1604" s="17"/>
      <c r="AG1604" s="17"/>
      <c r="AH1604" s="17"/>
      <c r="AI1604" s="17"/>
      <c r="AJ1604" s="17"/>
    </row>
    <row r="1605" spans="5:36">
      <c r="E1605" s="17"/>
      <c r="F1605" s="17"/>
      <c r="G1605" s="17"/>
      <c r="H1605" s="17"/>
      <c r="I1605" s="17"/>
      <c r="J1605" s="17"/>
      <c r="K1605" s="17"/>
      <c r="L1605" s="17"/>
      <c r="M1605" s="17"/>
      <c r="N1605" s="17"/>
      <c r="O1605" s="17"/>
      <c r="P1605" s="17"/>
      <c r="Q1605" s="17"/>
      <c r="R1605" s="17"/>
      <c r="S1605" s="17"/>
      <c r="T1605" s="17"/>
      <c r="U1605" s="17"/>
      <c r="V1605" s="17"/>
      <c r="W1605" s="17"/>
      <c r="X1605" s="17"/>
      <c r="Y1605" s="17"/>
      <c r="Z1605" s="17"/>
      <c r="AA1605" s="17"/>
      <c r="AB1605" s="17"/>
      <c r="AC1605" s="17"/>
      <c r="AD1605" s="17"/>
      <c r="AE1605" s="17"/>
      <c r="AF1605" s="17"/>
      <c r="AG1605" s="17"/>
      <c r="AH1605" s="17"/>
      <c r="AI1605" s="17"/>
      <c r="AJ1605" s="17"/>
    </row>
    <row r="1606" spans="5:36">
      <c r="E1606" s="17"/>
      <c r="F1606" s="17"/>
      <c r="G1606" s="17"/>
      <c r="H1606" s="17"/>
      <c r="I1606" s="17"/>
      <c r="J1606" s="17"/>
      <c r="K1606" s="17"/>
      <c r="L1606" s="17"/>
      <c r="M1606" s="17"/>
      <c r="N1606" s="17"/>
      <c r="O1606" s="17"/>
      <c r="P1606" s="17"/>
      <c r="Q1606" s="17"/>
      <c r="R1606" s="17"/>
      <c r="S1606" s="17"/>
      <c r="T1606" s="17"/>
      <c r="U1606" s="17"/>
      <c r="V1606" s="17"/>
      <c r="W1606" s="17"/>
      <c r="X1606" s="17"/>
      <c r="Y1606" s="17"/>
      <c r="Z1606" s="17"/>
      <c r="AA1606" s="17"/>
      <c r="AB1606" s="17"/>
      <c r="AC1606" s="17"/>
      <c r="AD1606" s="17"/>
      <c r="AE1606" s="17"/>
      <c r="AF1606" s="17"/>
      <c r="AG1606" s="17"/>
      <c r="AH1606" s="17"/>
      <c r="AI1606" s="17"/>
      <c r="AJ1606" s="17"/>
    </row>
    <row r="1607" spans="5:36">
      <c r="E1607" s="17"/>
      <c r="F1607" s="17"/>
      <c r="G1607" s="17"/>
      <c r="H1607" s="17"/>
      <c r="I1607" s="17"/>
      <c r="J1607" s="17"/>
      <c r="K1607" s="17"/>
      <c r="L1607" s="17"/>
      <c r="M1607" s="17"/>
      <c r="N1607" s="17"/>
      <c r="O1607" s="17"/>
      <c r="P1607" s="17"/>
      <c r="Q1607" s="17"/>
      <c r="R1607" s="17"/>
      <c r="S1607" s="17"/>
      <c r="T1607" s="17"/>
      <c r="U1607" s="17"/>
      <c r="V1607" s="17"/>
      <c r="W1607" s="17"/>
      <c r="X1607" s="17"/>
      <c r="Y1607" s="17"/>
      <c r="Z1607" s="17"/>
      <c r="AA1607" s="17"/>
      <c r="AB1607" s="17"/>
      <c r="AC1607" s="17"/>
      <c r="AD1607" s="17"/>
      <c r="AE1607" s="17"/>
      <c r="AF1607" s="17"/>
      <c r="AG1607" s="17"/>
      <c r="AH1607" s="17"/>
      <c r="AI1607" s="17"/>
      <c r="AJ1607" s="17"/>
    </row>
    <row r="1608" spans="5:36">
      <c r="E1608" s="17"/>
      <c r="F1608" s="17"/>
      <c r="G1608" s="17"/>
      <c r="H1608" s="17"/>
      <c r="I1608" s="17"/>
      <c r="J1608" s="17"/>
      <c r="K1608" s="17"/>
      <c r="L1608" s="17"/>
      <c r="M1608" s="17"/>
      <c r="N1608" s="17"/>
      <c r="O1608" s="17"/>
      <c r="P1608" s="17"/>
      <c r="Q1608" s="17"/>
      <c r="R1608" s="17"/>
      <c r="S1608" s="17"/>
      <c r="T1608" s="17"/>
      <c r="U1608" s="17"/>
      <c r="V1608" s="17"/>
      <c r="W1608" s="17"/>
      <c r="X1608" s="17"/>
      <c r="Y1608" s="17"/>
      <c r="Z1608" s="17"/>
      <c r="AA1608" s="17"/>
      <c r="AB1608" s="17"/>
      <c r="AC1608" s="17"/>
      <c r="AD1608" s="17"/>
      <c r="AE1608" s="17"/>
      <c r="AF1608" s="17"/>
      <c r="AG1608" s="17"/>
      <c r="AH1608" s="17"/>
      <c r="AI1608" s="17"/>
      <c r="AJ1608" s="17"/>
    </row>
    <row r="1609" spans="5:36">
      <c r="E1609" s="17"/>
      <c r="F1609" s="17"/>
      <c r="G1609" s="17"/>
      <c r="H1609" s="17"/>
      <c r="I1609" s="17"/>
      <c r="J1609" s="17"/>
      <c r="K1609" s="17"/>
      <c r="L1609" s="17"/>
      <c r="M1609" s="17"/>
      <c r="N1609" s="17"/>
      <c r="O1609" s="17"/>
      <c r="P1609" s="17"/>
      <c r="Q1609" s="17"/>
      <c r="R1609" s="17"/>
      <c r="S1609" s="17"/>
      <c r="T1609" s="17"/>
      <c r="U1609" s="17"/>
      <c r="V1609" s="17"/>
      <c r="W1609" s="17"/>
      <c r="X1609" s="17"/>
      <c r="Y1609" s="17"/>
      <c r="Z1609" s="17"/>
      <c r="AA1609" s="17"/>
      <c r="AB1609" s="17"/>
      <c r="AC1609" s="17"/>
      <c r="AD1609" s="17"/>
      <c r="AE1609" s="17"/>
      <c r="AF1609" s="17"/>
      <c r="AG1609" s="17"/>
      <c r="AH1609" s="17"/>
      <c r="AI1609" s="17"/>
      <c r="AJ1609" s="17"/>
    </row>
    <row r="1610" spans="5:36">
      <c r="E1610" s="17"/>
      <c r="F1610" s="17"/>
      <c r="G1610" s="17"/>
      <c r="H1610" s="17"/>
      <c r="I1610" s="17"/>
      <c r="J1610" s="17"/>
      <c r="K1610" s="17"/>
      <c r="L1610" s="17"/>
      <c r="M1610" s="17"/>
      <c r="N1610" s="17"/>
      <c r="O1610" s="17"/>
      <c r="P1610" s="17"/>
      <c r="Q1610" s="17"/>
      <c r="R1610" s="17"/>
      <c r="S1610" s="17"/>
      <c r="T1610" s="17"/>
      <c r="U1610" s="17"/>
      <c r="V1610" s="17"/>
      <c r="W1610" s="17"/>
      <c r="X1610" s="17"/>
      <c r="Y1610" s="17"/>
      <c r="Z1610" s="17"/>
      <c r="AA1610" s="17"/>
      <c r="AB1610" s="17"/>
      <c r="AC1610" s="17"/>
      <c r="AD1610" s="17"/>
      <c r="AE1610" s="17"/>
      <c r="AF1610" s="17"/>
      <c r="AG1610" s="17"/>
      <c r="AH1610" s="17"/>
      <c r="AI1610" s="17"/>
      <c r="AJ1610" s="17"/>
    </row>
    <row r="1611" spans="5:36">
      <c r="E1611" s="17"/>
      <c r="F1611" s="17"/>
      <c r="G1611" s="17"/>
      <c r="H1611" s="17"/>
      <c r="I1611" s="17"/>
      <c r="J1611" s="17"/>
      <c r="K1611" s="17"/>
      <c r="L1611" s="17"/>
      <c r="M1611" s="17"/>
      <c r="N1611" s="17"/>
      <c r="O1611" s="17"/>
      <c r="P1611" s="17"/>
      <c r="Q1611" s="17"/>
      <c r="R1611" s="17"/>
      <c r="S1611" s="17"/>
      <c r="T1611" s="17"/>
      <c r="U1611" s="17"/>
      <c r="V1611" s="17"/>
      <c r="W1611" s="17"/>
      <c r="X1611" s="17"/>
      <c r="Y1611" s="17"/>
      <c r="Z1611" s="17"/>
      <c r="AA1611" s="17"/>
      <c r="AB1611" s="17"/>
      <c r="AC1611" s="17"/>
      <c r="AD1611" s="17"/>
      <c r="AE1611" s="17"/>
      <c r="AF1611" s="17"/>
      <c r="AG1611" s="17"/>
      <c r="AH1611" s="17"/>
      <c r="AI1611" s="17"/>
      <c r="AJ1611" s="17"/>
    </row>
    <row r="1612" spans="5:36">
      <c r="E1612" s="17"/>
      <c r="F1612" s="17"/>
      <c r="G1612" s="17"/>
      <c r="H1612" s="17"/>
      <c r="I1612" s="17"/>
      <c r="J1612" s="17"/>
      <c r="K1612" s="17"/>
      <c r="L1612" s="17"/>
      <c r="M1612" s="17"/>
      <c r="N1612" s="17"/>
      <c r="O1612" s="17"/>
      <c r="P1612" s="17"/>
      <c r="Q1612" s="17"/>
      <c r="R1612" s="17"/>
      <c r="S1612" s="17"/>
      <c r="T1612" s="17"/>
      <c r="U1612" s="17"/>
      <c r="V1612" s="17"/>
      <c r="W1612" s="17"/>
      <c r="X1612" s="17"/>
      <c r="Y1612" s="17"/>
      <c r="Z1612" s="17"/>
      <c r="AA1612" s="17"/>
      <c r="AB1612" s="17"/>
      <c r="AC1612" s="17"/>
      <c r="AD1612" s="17"/>
      <c r="AE1612" s="17"/>
      <c r="AF1612" s="17"/>
      <c r="AG1612" s="17"/>
      <c r="AH1612" s="17"/>
      <c r="AI1612" s="17"/>
      <c r="AJ1612" s="17"/>
    </row>
    <row r="1613" spans="5:36">
      <c r="E1613" s="17"/>
      <c r="F1613" s="17"/>
      <c r="G1613" s="17"/>
      <c r="H1613" s="17"/>
      <c r="I1613" s="17"/>
      <c r="J1613" s="17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  <c r="U1613" s="17"/>
      <c r="V1613" s="17"/>
      <c r="W1613" s="17"/>
      <c r="X1613" s="17"/>
      <c r="Y1613" s="17"/>
      <c r="Z1613" s="17"/>
      <c r="AA1613" s="17"/>
      <c r="AB1613" s="17"/>
      <c r="AC1613" s="17"/>
      <c r="AD1613" s="17"/>
      <c r="AE1613" s="17"/>
      <c r="AF1613" s="17"/>
      <c r="AG1613" s="17"/>
      <c r="AH1613" s="17"/>
      <c r="AI1613" s="17"/>
      <c r="AJ1613" s="17"/>
    </row>
    <row r="1614" spans="5:36">
      <c r="E1614" s="17"/>
      <c r="F1614" s="17"/>
      <c r="G1614" s="17"/>
      <c r="H1614" s="17"/>
      <c r="I1614" s="17"/>
      <c r="J1614" s="17"/>
      <c r="K1614" s="17"/>
      <c r="L1614" s="17"/>
      <c r="M1614" s="17"/>
      <c r="N1614" s="17"/>
      <c r="O1614" s="17"/>
      <c r="P1614" s="17"/>
      <c r="Q1614" s="17"/>
      <c r="R1614" s="17"/>
      <c r="S1614" s="17"/>
      <c r="T1614" s="17"/>
      <c r="U1614" s="17"/>
      <c r="V1614" s="17"/>
      <c r="W1614" s="17"/>
      <c r="X1614" s="17"/>
      <c r="Y1614" s="17"/>
      <c r="Z1614" s="17"/>
      <c r="AA1614" s="17"/>
      <c r="AB1614" s="17"/>
      <c r="AC1614" s="17"/>
      <c r="AD1614" s="17"/>
      <c r="AE1614" s="17"/>
      <c r="AF1614" s="17"/>
      <c r="AG1614" s="17"/>
      <c r="AH1614" s="17"/>
      <c r="AI1614" s="17"/>
      <c r="AJ1614" s="17"/>
    </row>
    <row r="1615" spans="5:36">
      <c r="E1615" s="17"/>
      <c r="F1615" s="17"/>
      <c r="G1615" s="17"/>
      <c r="H1615" s="17"/>
      <c r="I1615" s="17"/>
      <c r="J1615" s="17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  <c r="U1615" s="17"/>
      <c r="V1615" s="17"/>
      <c r="W1615" s="17"/>
      <c r="X1615" s="17"/>
      <c r="Y1615" s="17"/>
      <c r="Z1615" s="17"/>
      <c r="AA1615" s="17"/>
      <c r="AB1615" s="17"/>
      <c r="AC1615" s="17"/>
      <c r="AD1615" s="17"/>
      <c r="AE1615" s="17"/>
      <c r="AF1615" s="17"/>
      <c r="AG1615" s="17"/>
      <c r="AH1615" s="17"/>
      <c r="AI1615" s="17"/>
      <c r="AJ1615" s="17"/>
    </row>
    <row r="1616" spans="5:36">
      <c r="E1616" s="17"/>
      <c r="F1616" s="17"/>
      <c r="G1616" s="17"/>
      <c r="H1616" s="17"/>
      <c r="I1616" s="17"/>
      <c r="J1616" s="17"/>
      <c r="K1616" s="17"/>
      <c r="L1616" s="17"/>
      <c r="M1616" s="17"/>
      <c r="N1616" s="17"/>
      <c r="O1616" s="17"/>
      <c r="P1616" s="17"/>
      <c r="Q1616" s="17"/>
      <c r="R1616" s="17"/>
      <c r="S1616" s="17"/>
      <c r="T1616" s="17"/>
      <c r="U1616" s="17"/>
      <c r="V1616" s="17"/>
      <c r="W1616" s="17"/>
      <c r="X1616" s="17"/>
      <c r="Y1616" s="17"/>
      <c r="Z1616" s="17"/>
      <c r="AA1616" s="17"/>
      <c r="AB1616" s="17"/>
      <c r="AC1616" s="17"/>
      <c r="AD1616" s="17"/>
      <c r="AE1616" s="17"/>
      <c r="AF1616" s="17"/>
      <c r="AG1616" s="17"/>
      <c r="AH1616" s="17"/>
      <c r="AI1616" s="17"/>
      <c r="AJ1616" s="17"/>
    </row>
    <row r="1617" spans="5:36">
      <c r="E1617" s="17"/>
      <c r="F1617" s="17"/>
      <c r="G1617" s="17"/>
      <c r="H1617" s="17"/>
      <c r="I1617" s="17"/>
      <c r="J1617" s="17"/>
      <c r="K1617" s="17"/>
      <c r="L1617" s="17"/>
      <c r="M1617" s="17"/>
      <c r="N1617" s="17"/>
      <c r="O1617" s="17"/>
      <c r="P1617" s="17"/>
      <c r="Q1617" s="17"/>
      <c r="R1617" s="17"/>
      <c r="S1617" s="17"/>
      <c r="T1617" s="17"/>
      <c r="U1617" s="17"/>
      <c r="V1617" s="17"/>
      <c r="W1617" s="17"/>
      <c r="X1617" s="17"/>
      <c r="Y1617" s="17"/>
      <c r="Z1617" s="17"/>
      <c r="AA1617" s="17"/>
      <c r="AB1617" s="17"/>
      <c r="AC1617" s="17"/>
      <c r="AD1617" s="17"/>
      <c r="AE1617" s="17"/>
      <c r="AF1617" s="17"/>
      <c r="AG1617" s="17"/>
      <c r="AH1617" s="17"/>
      <c r="AI1617" s="17"/>
      <c r="AJ1617" s="17"/>
    </row>
    <row r="1618" spans="5:36">
      <c r="E1618" s="17"/>
      <c r="F1618" s="17"/>
      <c r="G1618" s="17"/>
      <c r="H1618" s="17"/>
      <c r="I1618" s="17"/>
      <c r="J1618" s="17"/>
      <c r="K1618" s="17"/>
      <c r="L1618" s="17"/>
      <c r="M1618" s="17"/>
      <c r="N1618" s="17"/>
      <c r="O1618" s="17"/>
      <c r="P1618" s="17"/>
      <c r="Q1618" s="17"/>
      <c r="R1618" s="17"/>
      <c r="S1618" s="17"/>
      <c r="T1618" s="17"/>
      <c r="U1618" s="17"/>
      <c r="V1618" s="17"/>
      <c r="W1618" s="17"/>
      <c r="X1618" s="17"/>
      <c r="Y1618" s="17"/>
      <c r="Z1618" s="17"/>
      <c r="AA1618" s="17"/>
      <c r="AB1618" s="17"/>
      <c r="AC1618" s="17"/>
      <c r="AD1618" s="17"/>
      <c r="AE1618" s="17"/>
      <c r="AF1618" s="17"/>
      <c r="AG1618" s="17"/>
      <c r="AH1618" s="17"/>
      <c r="AI1618" s="17"/>
      <c r="AJ1618" s="17"/>
    </row>
    <row r="1619" spans="5:36">
      <c r="E1619" s="17"/>
      <c r="F1619" s="17"/>
      <c r="G1619" s="17"/>
      <c r="H1619" s="17"/>
      <c r="I1619" s="17"/>
      <c r="J1619" s="17"/>
      <c r="K1619" s="17"/>
      <c r="L1619" s="17"/>
      <c r="M1619" s="17"/>
      <c r="N1619" s="17"/>
      <c r="O1619" s="17"/>
      <c r="P1619" s="17"/>
      <c r="Q1619" s="17"/>
      <c r="R1619" s="17"/>
      <c r="S1619" s="17"/>
      <c r="T1619" s="17"/>
      <c r="U1619" s="17"/>
      <c r="V1619" s="17"/>
      <c r="W1619" s="17"/>
      <c r="X1619" s="17"/>
      <c r="Y1619" s="17"/>
      <c r="Z1619" s="17"/>
      <c r="AA1619" s="17"/>
      <c r="AB1619" s="17"/>
      <c r="AC1619" s="17"/>
      <c r="AD1619" s="17"/>
      <c r="AE1619" s="17"/>
      <c r="AF1619" s="17"/>
      <c r="AG1619" s="17"/>
      <c r="AH1619" s="17"/>
      <c r="AI1619" s="17"/>
      <c r="AJ1619" s="17"/>
    </row>
    <row r="1620" spans="5:36">
      <c r="E1620" s="17"/>
      <c r="F1620" s="17"/>
      <c r="G1620" s="17"/>
      <c r="H1620" s="17"/>
      <c r="I1620" s="17"/>
      <c r="J1620" s="17"/>
      <c r="K1620" s="17"/>
      <c r="L1620" s="17"/>
      <c r="M1620" s="17"/>
      <c r="N1620" s="17"/>
      <c r="O1620" s="17"/>
      <c r="P1620" s="17"/>
      <c r="Q1620" s="17"/>
      <c r="R1620" s="17"/>
      <c r="S1620" s="17"/>
      <c r="T1620" s="17"/>
      <c r="U1620" s="17"/>
      <c r="V1620" s="17"/>
      <c r="W1620" s="17"/>
      <c r="X1620" s="17"/>
      <c r="Y1620" s="17"/>
      <c r="Z1620" s="17"/>
      <c r="AA1620" s="17"/>
      <c r="AB1620" s="17"/>
      <c r="AC1620" s="17"/>
      <c r="AD1620" s="17"/>
      <c r="AE1620" s="17"/>
      <c r="AF1620" s="17"/>
      <c r="AG1620" s="17"/>
      <c r="AH1620" s="17"/>
      <c r="AI1620" s="17"/>
      <c r="AJ1620" s="17"/>
    </row>
    <row r="1621" spans="5:36">
      <c r="E1621" s="17"/>
      <c r="F1621" s="17"/>
      <c r="G1621" s="17"/>
      <c r="H1621" s="17"/>
      <c r="I1621" s="17"/>
      <c r="J1621" s="17"/>
      <c r="K1621" s="17"/>
      <c r="L1621" s="17"/>
      <c r="M1621" s="17"/>
      <c r="N1621" s="17"/>
      <c r="O1621" s="17"/>
      <c r="P1621" s="17"/>
      <c r="Q1621" s="17"/>
      <c r="R1621" s="17"/>
      <c r="S1621" s="17"/>
      <c r="T1621" s="17"/>
      <c r="U1621" s="17"/>
      <c r="V1621" s="17"/>
      <c r="W1621" s="17"/>
      <c r="X1621" s="17"/>
      <c r="Y1621" s="17"/>
      <c r="Z1621" s="17"/>
      <c r="AA1621" s="17"/>
      <c r="AB1621" s="17"/>
      <c r="AC1621" s="17"/>
      <c r="AD1621" s="17"/>
      <c r="AE1621" s="17"/>
      <c r="AF1621" s="17"/>
      <c r="AG1621" s="17"/>
      <c r="AH1621" s="17"/>
      <c r="AI1621" s="17"/>
      <c r="AJ1621" s="17"/>
    </row>
    <row r="1622" spans="5:36">
      <c r="E1622" s="17"/>
      <c r="F1622" s="17"/>
      <c r="G1622" s="17"/>
      <c r="H1622" s="17"/>
      <c r="I1622" s="17"/>
      <c r="J1622" s="17"/>
      <c r="K1622" s="17"/>
      <c r="L1622" s="17"/>
      <c r="M1622" s="17"/>
      <c r="N1622" s="17"/>
      <c r="O1622" s="17"/>
      <c r="P1622" s="17"/>
      <c r="Q1622" s="17"/>
      <c r="R1622" s="17"/>
      <c r="S1622" s="17"/>
      <c r="T1622" s="17"/>
      <c r="U1622" s="17"/>
      <c r="V1622" s="17"/>
      <c r="W1622" s="17"/>
      <c r="X1622" s="17"/>
      <c r="Y1622" s="17"/>
      <c r="Z1622" s="17"/>
      <c r="AA1622" s="17"/>
      <c r="AB1622" s="17"/>
      <c r="AC1622" s="17"/>
      <c r="AD1622" s="17"/>
      <c r="AE1622" s="17"/>
      <c r="AF1622" s="17"/>
      <c r="AG1622" s="17"/>
      <c r="AH1622" s="17"/>
      <c r="AI1622" s="17"/>
      <c r="AJ1622" s="17"/>
    </row>
    <row r="1623" spans="5:36">
      <c r="E1623" s="17"/>
      <c r="F1623" s="17"/>
      <c r="G1623" s="17"/>
      <c r="H1623" s="17"/>
      <c r="I1623" s="17"/>
      <c r="J1623" s="17"/>
      <c r="K1623" s="17"/>
      <c r="L1623" s="17"/>
      <c r="M1623" s="17"/>
      <c r="N1623" s="17"/>
      <c r="O1623" s="17"/>
      <c r="P1623" s="17"/>
      <c r="Q1623" s="17"/>
      <c r="R1623" s="17"/>
      <c r="S1623" s="17"/>
      <c r="T1623" s="17"/>
      <c r="U1623" s="17"/>
      <c r="V1623" s="17"/>
      <c r="W1623" s="17"/>
      <c r="X1623" s="17"/>
      <c r="Y1623" s="17"/>
      <c r="Z1623" s="17"/>
      <c r="AA1623" s="17"/>
      <c r="AB1623" s="17"/>
      <c r="AC1623" s="17"/>
      <c r="AD1623" s="17"/>
      <c r="AE1623" s="17"/>
      <c r="AF1623" s="17"/>
      <c r="AG1623" s="17"/>
      <c r="AH1623" s="17"/>
      <c r="AI1623" s="17"/>
      <c r="AJ1623" s="17"/>
    </row>
    <row r="1624" spans="5:36">
      <c r="E1624" s="17"/>
      <c r="F1624" s="17"/>
      <c r="G1624" s="17"/>
      <c r="H1624" s="17"/>
      <c r="I1624" s="17"/>
      <c r="J1624" s="17"/>
      <c r="K1624" s="17"/>
      <c r="L1624" s="17"/>
      <c r="M1624" s="17"/>
      <c r="N1624" s="17"/>
      <c r="O1624" s="17"/>
      <c r="P1624" s="17"/>
      <c r="Q1624" s="17"/>
      <c r="R1624" s="17"/>
      <c r="S1624" s="17"/>
      <c r="T1624" s="17"/>
      <c r="U1624" s="17"/>
      <c r="V1624" s="17"/>
      <c r="W1624" s="17"/>
      <c r="X1624" s="17"/>
      <c r="Y1624" s="17"/>
      <c r="Z1624" s="17"/>
      <c r="AA1624" s="17"/>
      <c r="AB1624" s="17"/>
      <c r="AC1624" s="17"/>
      <c r="AD1624" s="17"/>
      <c r="AE1624" s="17"/>
      <c r="AF1624" s="17"/>
      <c r="AG1624" s="17"/>
      <c r="AH1624" s="17"/>
      <c r="AI1624" s="17"/>
      <c r="AJ1624" s="17"/>
    </row>
    <row r="1625" spans="5:36">
      <c r="E1625" s="17"/>
      <c r="F1625" s="17"/>
      <c r="G1625" s="17"/>
      <c r="H1625" s="17"/>
      <c r="I1625" s="17"/>
      <c r="J1625" s="17"/>
      <c r="K1625" s="17"/>
      <c r="L1625" s="17"/>
      <c r="M1625" s="17"/>
      <c r="N1625" s="17"/>
      <c r="O1625" s="17"/>
      <c r="P1625" s="17"/>
      <c r="Q1625" s="17"/>
      <c r="R1625" s="17"/>
      <c r="S1625" s="17"/>
      <c r="T1625" s="17"/>
      <c r="U1625" s="17"/>
      <c r="V1625" s="17"/>
      <c r="W1625" s="17"/>
      <c r="X1625" s="17"/>
      <c r="Y1625" s="17"/>
      <c r="Z1625" s="17"/>
      <c r="AA1625" s="17"/>
      <c r="AB1625" s="17"/>
      <c r="AC1625" s="17"/>
      <c r="AD1625" s="17"/>
      <c r="AE1625" s="17"/>
      <c r="AF1625" s="17"/>
      <c r="AG1625" s="17"/>
      <c r="AH1625" s="17"/>
      <c r="AI1625" s="17"/>
      <c r="AJ1625" s="17"/>
    </row>
    <row r="1626" spans="5:36">
      <c r="E1626" s="17"/>
      <c r="F1626" s="17"/>
      <c r="G1626" s="17"/>
      <c r="H1626" s="17"/>
      <c r="I1626" s="17"/>
      <c r="J1626" s="17"/>
      <c r="K1626" s="17"/>
      <c r="L1626" s="17"/>
      <c r="M1626" s="17"/>
      <c r="N1626" s="17"/>
      <c r="O1626" s="17"/>
      <c r="P1626" s="17"/>
      <c r="Q1626" s="17"/>
      <c r="R1626" s="17"/>
      <c r="S1626" s="17"/>
      <c r="T1626" s="17"/>
      <c r="U1626" s="17"/>
      <c r="V1626" s="17"/>
      <c r="W1626" s="17"/>
      <c r="X1626" s="17"/>
      <c r="Y1626" s="17"/>
      <c r="Z1626" s="17"/>
      <c r="AA1626" s="17"/>
      <c r="AB1626" s="17"/>
      <c r="AC1626" s="17"/>
      <c r="AD1626" s="17"/>
      <c r="AE1626" s="17"/>
      <c r="AF1626" s="17"/>
      <c r="AG1626" s="17"/>
      <c r="AH1626" s="17"/>
      <c r="AI1626" s="17"/>
      <c r="AJ1626" s="17"/>
    </row>
    <row r="1627" spans="5:36">
      <c r="E1627" s="17"/>
      <c r="F1627" s="17"/>
      <c r="G1627" s="17"/>
      <c r="H1627" s="17"/>
      <c r="I1627" s="17"/>
      <c r="J1627" s="17"/>
      <c r="K1627" s="17"/>
      <c r="L1627" s="17"/>
      <c r="M1627" s="17"/>
      <c r="N1627" s="17"/>
      <c r="O1627" s="17"/>
      <c r="P1627" s="17"/>
      <c r="Q1627" s="17"/>
      <c r="R1627" s="17"/>
      <c r="S1627" s="17"/>
      <c r="T1627" s="17"/>
      <c r="U1627" s="17"/>
      <c r="V1627" s="17"/>
      <c r="W1627" s="17"/>
      <c r="X1627" s="17"/>
      <c r="Y1627" s="17"/>
      <c r="Z1627" s="17"/>
      <c r="AA1627" s="17"/>
      <c r="AB1627" s="17"/>
      <c r="AC1627" s="17"/>
      <c r="AD1627" s="17"/>
      <c r="AE1627" s="17"/>
      <c r="AF1627" s="17"/>
      <c r="AG1627" s="17"/>
      <c r="AH1627" s="17"/>
      <c r="AI1627" s="17"/>
      <c r="AJ1627" s="17"/>
    </row>
    <row r="1628" spans="5:36">
      <c r="E1628" s="17"/>
      <c r="F1628" s="17"/>
      <c r="G1628" s="17"/>
      <c r="H1628" s="17"/>
      <c r="I1628" s="17"/>
      <c r="J1628" s="17"/>
      <c r="K1628" s="17"/>
      <c r="L1628" s="17"/>
      <c r="M1628" s="17"/>
      <c r="N1628" s="17"/>
      <c r="O1628" s="17"/>
      <c r="P1628" s="17"/>
      <c r="Q1628" s="17"/>
      <c r="R1628" s="17"/>
      <c r="S1628" s="17"/>
      <c r="T1628" s="17"/>
      <c r="U1628" s="17"/>
      <c r="V1628" s="17"/>
      <c r="W1628" s="17"/>
      <c r="X1628" s="17"/>
      <c r="Y1628" s="17"/>
      <c r="Z1628" s="17"/>
      <c r="AA1628" s="17"/>
      <c r="AB1628" s="17"/>
      <c r="AC1628" s="17"/>
      <c r="AD1628" s="17"/>
      <c r="AE1628" s="17"/>
      <c r="AF1628" s="17"/>
      <c r="AG1628" s="17"/>
      <c r="AH1628" s="17"/>
      <c r="AI1628" s="17"/>
      <c r="AJ1628" s="17"/>
    </row>
    <row r="1629" spans="5:36">
      <c r="E1629" s="17"/>
      <c r="F1629" s="17"/>
      <c r="G1629" s="17"/>
      <c r="H1629" s="17"/>
      <c r="I1629" s="17"/>
      <c r="J1629" s="17"/>
      <c r="K1629" s="17"/>
      <c r="L1629" s="17"/>
      <c r="M1629" s="17"/>
      <c r="N1629" s="17"/>
      <c r="O1629" s="17"/>
      <c r="P1629" s="17"/>
      <c r="Q1629" s="17"/>
      <c r="R1629" s="17"/>
      <c r="S1629" s="17"/>
      <c r="T1629" s="17"/>
      <c r="U1629" s="17"/>
      <c r="V1629" s="17"/>
      <c r="W1629" s="17"/>
      <c r="X1629" s="17"/>
      <c r="Y1629" s="17"/>
      <c r="Z1629" s="17"/>
      <c r="AA1629" s="17"/>
      <c r="AB1629" s="17"/>
      <c r="AC1629" s="17"/>
      <c r="AD1629" s="17"/>
      <c r="AE1629" s="17"/>
      <c r="AF1629" s="17"/>
      <c r="AG1629" s="17"/>
      <c r="AH1629" s="17"/>
      <c r="AI1629" s="17"/>
      <c r="AJ1629" s="17"/>
    </row>
    <row r="1630" spans="5:36">
      <c r="E1630" s="17"/>
      <c r="F1630" s="17"/>
      <c r="G1630" s="17"/>
      <c r="H1630" s="17"/>
      <c r="I1630" s="17"/>
      <c r="J1630" s="17"/>
      <c r="K1630" s="17"/>
      <c r="L1630" s="17"/>
      <c r="M1630" s="17"/>
      <c r="N1630" s="17"/>
      <c r="O1630" s="17"/>
      <c r="P1630" s="17"/>
      <c r="Q1630" s="17"/>
      <c r="R1630" s="17"/>
      <c r="S1630" s="17"/>
      <c r="T1630" s="17"/>
      <c r="U1630" s="17"/>
      <c r="V1630" s="17"/>
      <c r="W1630" s="17"/>
      <c r="X1630" s="17"/>
      <c r="Y1630" s="17"/>
      <c r="Z1630" s="17"/>
      <c r="AA1630" s="17"/>
      <c r="AB1630" s="17"/>
      <c r="AC1630" s="17"/>
      <c r="AD1630" s="17"/>
      <c r="AE1630" s="17"/>
      <c r="AF1630" s="17"/>
      <c r="AG1630" s="17"/>
      <c r="AH1630" s="17"/>
      <c r="AI1630" s="17"/>
      <c r="AJ1630" s="17"/>
    </row>
    <row r="1631" spans="5:36">
      <c r="E1631" s="17"/>
      <c r="F1631" s="17"/>
      <c r="G1631" s="17"/>
      <c r="H1631" s="17"/>
      <c r="I1631" s="17"/>
      <c r="J1631" s="17"/>
      <c r="K1631" s="17"/>
      <c r="L1631" s="17"/>
      <c r="M1631" s="17"/>
      <c r="N1631" s="17"/>
      <c r="O1631" s="17"/>
      <c r="P1631" s="17"/>
      <c r="Q1631" s="17"/>
      <c r="R1631" s="17"/>
      <c r="S1631" s="17"/>
      <c r="T1631" s="17"/>
      <c r="U1631" s="17"/>
      <c r="V1631" s="17"/>
      <c r="W1631" s="17"/>
      <c r="X1631" s="17"/>
      <c r="Y1631" s="17"/>
      <c r="Z1631" s="17"/>
      <c r="AA1631" s="17"/>
      <c r="AB1631" s="17"/>
      <c r="AC1631" s="17"/>
      <c r="AD1631" s="17"/>
      <c r="AE1631" s="17"/>
      <c r="AF1631" s="17"/>
      <c r="AG1631" s="17"/>
      <c r="AH1631" s="17"/>
      <c r="AI1631" s="17"/>
      <c r="AJ1631" s="17"/>
    </row>
    <row r="1632" spans="5:36">
      <c r="E1632" s="17"/>
      <c r="F1632" s="17"/>
      <c r="G1632" s="17"/>
      <c r="H1632" s="17"/>
      <c r="I1632" s="17"/>
      <c r="J1632" s="17"/>
      <c r="K1632" s="17"/>
      <c r="L1632" s="17"/>
      <c r="M1632" s="17"/>
      <c r="N1632" s="17"/>
      <c r="O1632" s="17"/>
      <c r="P1632" s="17"/>
      <c r="Q1632" s="17"/>
      <c r="R1632" s="17"/>
      <c r="S1632" s="17"/>
      <c r="T1632" s="17"/>
      <c r="U1632" s="17"/>
      <c r="V1632" s="17"/>
      <c r="W1632" s="17"/>
      <c r="X1632" s="17"/>
      <c r="Y1632" s="17"/>
      <c r="Z1632" s="17"/>
      <c r="AA1632" s="17"/>
      <c r="AB1632" s="17"/>
      <c r="AC1632" s="17"/>
      <c r="AD1632" s="17"/>
      <c r="AE1632" s="17"/>
      <c r="AF1632" s="17"/>
      <c r="AG1632" s="17"/>
      <c r="AH1632" s="17"/>
      <c r="AI1632" s="17"/>
      <c r="AJ1632" s="17"/>
    </row>
    <row r="1633" spans="5:36">
      <c r="E1633" s="17"/>
      <c r="F1633" s="17"/>
      <c r="G1633" s="17"/>
      <c r="H1633" s="17"/>
      <c r="I1633" s="17"/>
      <c r="J1633" s="17"/>
      <c r="K1633" s="17"/>
      <c r="L1633" s="17"/>
      <c r="M1633" s="17"/>
      <c r="N1633" s="17"/>
      <c r="O1633" s="17"/>
      <c r="P1633" s="17"/>
      <c r="Q1633" s="17"/>
      <c r="R1633" s="17"/>
      <c r="S1633" s="17"/>
      <c r="T1633" s="17"/>
      <c r="U1633" s="17"/>
      <c r="V1633" s="17"/>
      <c r="W1633" s="17"/>
      <c r="X1633" s="17"/>
      <c r="Y1633" s="17"/>
      <c r="Z1633" s="17"/>
      <c r="AA1633" s="17"/>
      <c r="AB1633" s="17"/>
      <c r="AC1633" s="17"/>
      <c r="AD1633" s="17"/>
      <c r="AE1633" s="17"/>
      <c r="AF1633" s="17"/>
      <c r="AG1633" s="17"/>
      <c r="AH1633" s="17"/>
      <c r="AI1633" s="17"/>
      <c r="AJ1633" s="17"/>
    </row>
    <row r="1634" spans="5:36">
      <c r="E1634" s="17"/>
      <c r="F1634" s="17"/>
      <c r="G1634" s="17"/>
      <c r="H1634" s="17"/>
      <c r="I1634" s="17"/>
      <c r="J1634" s="17"/>
      <c r="K1634" s="17"/>
      <c r="L1634" s="17"/>
      <c r="M1634" s="17"/>
      <c r="N1634" s="17"/>
      <c r="O1634" s="17"/>
      <c r="P1634" s="17"/>
      <c r="Q1634" s="17"/>
      <c r="R1634" s="17"/>
      <c r="S1634" s="17"/>
      <c r="T1634" s="17"/>
      <c r="U1634" s="17"/>
      <c r="V1634" s="17"/>
      <c r="W1634" s="17"/>
      <c r="X1634" s="17"/>
      <c r="Y1634" s="17"/>
      <c r="Z1634" s="17"/>
      <c r="AA1634" s="17"/>
      <c r="AB1634" s="17"/>
      <c r="AC1634" s="17"/>
      <c r="AD1634" s="17"/>
      <c r="AE1634" s="17"/>
      <c r="AF1634" s="17"/>
      <c r="AG1634" s="17"/>
      <c r="AH1634" s="17"/>
      <c r="AI1634" s="17"/>
      <c r="AJ1634" s="17"/>
    </row>
    <row r="1635" spans="5:36">
      <c r="E1635" s="17"/>
      <c r="F1635" s="17"/>
      <c r="G1635" s="17"/>
      <c r="H1635" s="17"/>
      <c r="I1635" s="17"/>
      <c r="J1635" s="17"/>
      <c r="K1635" s="17"/>
      <c r="L1635" s="17"/>
      <c r="M1635" s="17"/>
      <c r="N1635" s="17"/>
      <c r="O1635" s="17"/>
      <c r="P1635" s="17"/>
      <c r="Q1635" s="17"/>
      <c r="R1635" s="17"/>
      <c r="S1635" s="17"/>
      <c r="T1635" s="17"/>
      <c r="U1635" s="17"/>
      <c r="V1635" s="17"/>
      <c r="W1635" s="17"/>
      <c r="X1635" s="17"/>
      <c r="Y1635" s="17"/>
      <c r="Z1635" s="17"/>
      <c r="AA1635" s="17"/>
      <c r="AB1635" s="17"/>
      <c r="AC1635" s="17"/>
      <c r="AD1635" s="17"/>
      <c r="AE1635" s="17"/>
      <c r="AF1635" s="17"/>
      <c r="AG1635" s="17"/>
      <c r="AH1635" s="17"/>
      <c r="AI1635" s="17"/>
      <c r="AJ1635" s="17"/>
    </row>
    <row r="1636" spans="5:36">
      <c r="E1636" s="17"/>
      <c r="F1636" s="17"/>
      <c r="G1636" s="17"/>
      <c r="H1636" s="17"/>
      <c r="I1636" s="17"/>
      <c r="J1636" s="17"/>
      <c r="K1636" s="17"/>
      <c r="L1636" s="17"/>
      <c r="M1636" s="17"/>
      <c r="N1636" s="17"/>
      <c r="O1636" s="17"/>
      <c r="P1636" s="17"/>
      <c r="Q1636" s="17"/>
      <c r="R1636" s="17"/>
      <c r="S1636" s="17"/>
      <c r="T1636" s="17"/>
      <c r="U1636" s="17"/>
      <c r="V1636" s="17"/>
      <c r="W1636" s="17"/>
      <c r="X1636" s="17"/>
      <c r="Y1636" s="17"/>
      <c r="Z1636" s="17"/>
      <c r="AA1636" s="17"/>
      <c r="AB1636" s="17"/>
      <c r="AC1636" s="17"/>
      <c r="AD1636" s="17"/>
      <c r="AE1636" s="17"/>
      <c r="AF1636" s="17"/>
      <c r="AG1636" s="17"/>
      <c r="AH1636" s="17"/>
      <c r="AI1636" s="17"/>
      <c r="AJ1636" s="17"/>
    </row>
    <row r="1637" spans="5:36">
      <c r="E1637" s="17"/>
      <c r="F1637" s="17"/>
      <c r="G1637" s="17"/>
      <c r="H1637" s="17"/>
      <c r="I1637" s="17"/>
      <c r="J1637" s="17"/>
      <c r="K1637" s="17"/>
      <c r="L1637" s="17"/>
      <c r="M1637" s="17"/>
      <c r="N1637" s="17"/>
      <c r="O1637" s="17"/>
      <c r="P1637" s="17"/>
      <c r="Q1637" s="17"/>
      <c r="R1637" s="17"/>
      <c r="S1637" s="17"/>
      <c r="T1637" s="17"/>
      <c r="U1637" s="17"/>
      <c r="V1637" s="17"/>
      <c r="W1637" s="17"/>
      <c r="X1637" s="17"/>
      <c r="Y1637" s="17"/>
      <c r="Z1637" s="17"/>
      <c r="AA1637" s="17"/>
      <c r="AB1637" s="17"/>
      <c r="AC1637" s="17"/>
      <c r="AD1637" s="17"/>
      <c r="AE1637" s="17"/>
      <c r="AF1637" s="17"/>
      <c r="AG1637" s="17"/>
      <c r="AH1637" s="17"/>
      <c r="AI1637" s="17"/>
      <c r="AJ1637" s="17"/>
    </row>
    <row r="1638" spans="5:36">
      <c r="E1638" s="17"/>
      <c r="F1638" s="17"/>
      <c r="G1638" s="17"/>
      <c r="H1638" s="17"/>
      <c r="I1638" s="17"/>
      <c r="J1638" s="17"/>
      <c r="K1638" s="17"/>
      <c r="L1638" s="17"/>
      <c r="M1638" s="17"/>
      <c r="N1638" s="17"/>
      <c r="O1638" s="17"/>
      <c r="P1638" s="17"/>
      <c r="Q1638" s="17"/>
      <c r="R1638" s="17"/>
      <c r="S1638" s="17"/>
      <c r="T1638" s="17"/>
      <c r="U1638" s="17"/>
      <c r="V1638" s="17"/>
      <c r="W1638" s="17"/>
      <c r="X1638" s="17"/>
      <c r="Y1638" s="17"/>
      <c r="Z1638" s="17"/>
      <c r="AA1638" s="17"/>
      <c r="AB1638" s="17"/>
      <c r="AC1638" s="17"/>
      <c r="AD1638" s="17"/>
      <c r="AE1638" s="17"/>
      <c r="AF1638" s="17"/>
      <c r="AG1638" s="17"/>
      <c r="AH1638" s="17"/>
      <c r="AI1638" s="17"/>
      <c r="AJ1638" s="17"/>
    </row>
    <row r="1639" spans="5:36">
      <c r="E1639" s="17"/>
      <c r="F1639" s="17"/>
      <c r="G1639" s="17"/>
      <c r="H1639" s="17"/>
      <c r="I1639" s="17"/>
      <c r="J1639" s="17"/>
      <c r="K1639" s="17"/>
      <c r="L1639" s="17"/>
      <c r="M1639" s="17"/>
      <c r="N1639" s="17"/>
      <c r="O1639" s="17"/>
      <c r="P1639" s="17"/>
      <c r="Q1639" s="17"/>
      <c r="R1639" s="17"/>
      <c r="S1639" s="17"/>
      <c r="T1639" s="17"/>
      <c r="U1639" s="17"/>
      <c r="V1639" s="17"/>
      <c r="W1639" s="17"/>
      <c r="X1639" s="17"/>
      <c r="Y1639" s="17"/>
      <c r="Z1639" s="17"/>
      <c r="AA1639" s="17"/>
      <c r="AB1639" s="17"/>
      <c r="AC1639" s="17"/>
      <c r="AD1639" s="17"/>
      <c r="AE1639" s="17"/>
      <c r="AF1639" s="17"/>
      <c r="AG1639" s="17"/>
      <c r="AH1639" s="17"/>
      <c r="AI1639" s="17"/>
      <c r="AJ1639" s="17"/>
    </row>
    <row r="1640" spans="5:36">
      <c r="E1640" s="17"/>
      <c r="F1640" s="17"/>
      <c r="G1640" s="17"/>
      <c r="H1640" s="17"/>
      <c r="I1640" s="17"/>
      <c r="J1640" s="17"/>
      <c r="K1640" s="17"/>
      <c r="L1640" s="17"/>
      <c r="M1640" s="17"/>
      <c r="N1640" s="17"/>
      <c r="O1640" s="17"/>
      <c r="P1640" s="17"/>
      <c r="Q1640" s="17"/>
      <c r="R1640" s="17"/>
      <c r="S1640" s="17"/>
      <c r="T1640" s="17"/>
      <c r="U1640" s="17"/>
      <c r="V1640" s="17"/>
      <c r="W1640" s="17"/>
      <c r="X1640" s="17"/>
      <c r="Y1640" s="17"/>
      <c r="Z1640" s="17"/>
      <c r="AA1640" s="17"/>
      <c r="AB1640" s="17"/>
      <c r="AC1640" s="17"/>
      <c r="AD1640" s="17"/>
      <c r="AE1640" s="17"/>
      <c r="AF1640" s="17"/>
      <c r="AG1640" s="17"/>
      <c r="AH1640" s="17"/>
      <c r="AI1640" s="17"/>
      <c r="AJ1640" s="17"/>
    </row>
    <row r="1641" spans="5:36">
      <c r="E1641" s="17"/>
      <c r="F1641" s="17"/>
      <c r="G1641" s="17"/>
      <c r="H1641" s="17"/>
      <c r="I1641" s="17"/>
      <c r="J1641" s="17"/>
      <c r="K1641" s="17"/>
      <c r="L1641" s="17"/>
      <c r="M1641" s="17"/>
      <c r="N1641" s="17"/>
      <c r="O1641" s="17"/>
      <c r="P1641" s="17"/>
      <c r="Q1641" s="17"/>
      <c r="R1641" s="17"/>
      <c r="S1641" s="17"/>
      <c r="T1641" s="17"/>
      <c r="U1641" s="17"/>
      <c r="V1641" s="17"/>
      <c r="W1641" s="17"/>
      <c r="X1641" s="17"/>
      <c r="Y1641" s="17"/>
      <c r="Z1641" s="17"/>
      <c r="AA1641" s="17"/>
      <c r="AB1641" s="17"/>
      <c r="AC1641" s="17"/>
      <c r="AD1641" s="17"/>
      <c r="AE1641" s="17"/>
      <c r="AF1641" s="17"/>
      <c r="AG1641" s="17"/>
      <c r="AH1641" s="17"/>
      <c r="AI1641" s="17"/>
      <c r="AJ1641" s="17"/>
    </row>
    <row r="1642" spans="5:36">
      <c r="E1642" s="17"/>
      <c r="F1642" s="17"/>
      <c r="G1642" s="17"/>
      <c r="H1642" s="17"/>
      <c r="I1642" s="17"/>
      <c r="J1642" s="17"/>
      <c r="K1642" s="17"/>
      <c r="L1642" s="17"/>
      <c r="M1642" s="17"/>
      <c r="N1642" s="17"/>
      <c r="O1642" s="17"/>
      <c r="P1642" s="17"/>
      <c r="Q1642" s="17"/>
      <c r="R1642" s="17"/>
      <c r="S1642" s="17"/>
      <c r="T1642" s="17"/>
      <c r="U1642" s="17"/>
      <c r="V1642" s="17"/>
      <c r="W1642" s="17"/>
      <c r="X1642" s="17"/>
      <c r="Y1642" s="17"/>
      <c r="Z1642" s="17"/>
      <c r="AA1642" s="17"/>
      <c r="AB1642" s="17"/>
      <c r="AC1642" s="17"/>
      <c r="AD1642" s="17"/>
      <c r="AE1642" s="17"/>
      <c r="AF1642" s="17"/>
      <c r="AG1642" s="17"/>
      <c r="AH1642" s="17"/>
      <c r="AI1642" s="17"/>
      <c r="AJ1642" s="17"/>
    </row>
    <row r="1643" spans="5:36">
      <c r="E1643" s="17"/>
      <c r="F1643" s="17"/>
      <c r="G1643" s="17"/>
      <c r="H1643" s="17"/>
      <c r="I1643" s="17"/>
      <c r="J1643" s="17"/>
      <c r="K1643" s="17"/>
      <c r="L1643" s="17"/>
      <c r="M1643" s="17"/>
      <c r="N1643" s="17"/>
      <c r="O1643" s="17"/>
      <c r="P1643" s="17"/>
      <c r="Q1643" s="17"/>
      <c r="R1643" s="17"/>
      <c r="S1643" s="17"/>
      <c r="T1643" s="17"/>
      <c r="U1643" s="17"/>
      <c r="V1643" s="17"/>
      <c r="W1643" s="17"/>
      <c r="X1643" s="17"/>
      <c r="Y1643" s="17"/>
      <c r="Z1643" s="17"/>
      <c r="AA1643" s="17"/>
      <c r="AB1643" s="17"/>
      <c r="AC1643" s="17"/>
      <c r="AD1643" s="17"/>
      <c r="AE1643" s="17"/>
      <c r="AF1643" s="17"/>
      <c r="AG1643" s="17"/>
      <c r="AH1643" s="17"/>
      <c r="AI1643" s="17"/>
      <c r="AJ1643" s="17"/>
    </row>
    <row r="1644" spans="5:36">
      <c r="E1644" s="17"/>
      <c r="F1644" s="17"/>
      <c r="G1644" s="17"/>
      <c r="H1644" s="17"/>
      <c r="I1644" s="17"/>
      <c r="J1644" s="17"/>
      <c r="K1644" s="17"/>
      <c r="L1644" s="17"/>
      <c r="M1644" s="17"/>
      <c r="N1644" s="17"/>
      <c r="O1644" s="17"/>
      <c r="P1644" s="17"/>
      <c r="Q1644" s="17"/>
      <c r="R1644" s="17"/>
      <c r="S1644" s="17"/>
      <c r="T1644" s="17"/>
      <c r="U1644" s="17"/>
      <c r="V1644" s="17"/>
      <c r="W1644" s="17"/>
      <c r="X1644" s="17"/>
      <c r="Y1644" s="17"/>
      <c r="Z1644" s="17"/>
      <c r="AA1644" s="17"/>
      <c r="AB1644" s="17"/>
      <c r="AC1644" s="17"/>
      <c r="AD1644" s="17"/>
      <c r="AE1644" s="17"/>
      <c r="AF1644" s="17"/>
      <c r="AG1644" s="17"/>
      <c r="AH1644" s="17"/>
      <c r="AI1644" s="17"/>
      <c r="AJ1644" s="17"/>
    </row>
    <row r="1645" spans="5:36">
      <c r="E1645" s="17"/>
      <c r="F1645" s="17"/>
      <c r="G1645" s="17"/>
      <c r="H1645" s="17"/>
      <c r="I1645" s="17"/>
      <c r="J1645" s="17"/>
      <c r="K1645" s="17"/>
      <c r="L1645" s="17"/>
      <c r="M1645" s="17"/>
      <c r="N1645" s="17"/>
      <c r="O1645" s="17"/>
      <c r="P1645" s="17"/>
      <c r="Q1645" s="17"/>
      <c r="R1645" s="17"/>
      <c r="S1645" s="17"/>
      <c r="T1645" s="17"/>
      <c r="U1645" s="17"/>
      <c r="V1645" s="17"/>
      <c r="W1645" s="17"/>
      <c r="X1645" s="17"/>
      <c r="Y1645" s="17"/>
      <c r="Z1645" s="17"/>
      <c r="AA1645" s="17"/>
      <c r="AB1645" s="17"/>
      <c r="AC1645" s="17"/>
      <c r="AD1645" s="17"/>
      <c r="AE1645" s="17"/>
      <c r="AF1645" s="17"/>
      <c r="AG1645" s="17"/>
      <c r="AH1645" s="17"/>
      <c r="AI1645" s="17"/>
      <c r="AJ1645" s="17"/>
    </row>
    <row r="1646" spans="5:36">
      <c r="E1646" s="17"/>
      <c r="F1646" s="17"/>
      <c r="G1646" s="17"/>
      <c r="H1646" s="17"/>
      <c r="I1646" s="17"/>
      <c r="J1646" s="17"/>
      <c r="K1646" s="17"/>
      <c r="L1646" s="17"/>
      <c r="M1646" s="17"/>
      <c r="N1646" s="17"/>
      <c r="O1646" s="17"/>
      <c r="P1646" s="17"/>
      <c r="Q1646" s="17"/>
      <c r="R1646" s="17"/>
      <c r="S1646" s="17"/>
      <c r="T1646" s="17"/>
      <c r="U1646" s="17"/>
      <c r="V1646" s="17"/>
      <c r="W1646" s="17"/>
      <c r="X1646" s="17"/>
      <c r="Y1646" s="17"/>
      <c r="Z1646" s="17"/>
      <c r="AA1646" s="17"/>
      <c r="AB1646" s="17"/>
      <c r="AC1646" s="17"/>
      <c r="AD1646" s="17"/>
      <c r="AE1646" s="17"/>
      <c r="AF1646" s="17"/>
      <c r="AG1646" s="17"/>
      <c r="AH1646" s="17"/>
      <c r="AI1646" s="17"/>
      <c r="AJ1646" s="17"/>
    </row>
    <row r="1647" spans="5:36">
      <c r="E1647" s="17"/>
      <c r="F1647" s="17"/>
      <c r="G1647" s="17"/>
      <c r="H1647" s="17"/>
      <c r="I1647" s="17"/>
      <c r="J1647" s="17"/>
      <c r="K1647" s="17"/>
      <c r="L1647" s="17"/>
      <c r="M1647" s="17"/>
      <c r="N1647" s="17"/>
      <c r="O1647" s="17"/>
      <c r="P1647" s="17"/>
      <c r="Q1647" s="17"/>
      <c r="R1647" s="17"/>
      <c r="S1647" s="17"/>
      <c r="T1647" s="17"/>
      <c r="U1647" s="17"/>
      <c r="V1647" s="17"/>
      <c r="W1647" s="17"/>
      <c r="X1647" s="17"/>
      <c r="Y1647" s="17"/>
      <c r="Z1647" s="17"/>
      <c r="AA1647" s="17"/>
      <c r="AB1647" s="17"/>
      <c r="AC1647" s="17"/>
      <c r="AD1647" s="17"/>
      <c r="AE1647" s="17"/>
      <c r="AF1647" s="17"/>
      <c r="AG1647" s="17"/>
      <c r="AH1647" s="17"/>
      <c r="AI1647" s="17"/>
      <c r="AJ1647" s="17"/>
    </row>
    <row r="1648" spans="5:36">
      <c r="E1648" s="17"/>
      <c r="F1648" s="17"/>
      <c r="G1648" s="17"/>
      <c r="H1648" s="17"/>
      <c r="I1648" s="17"/>
      <c r="J1648" s="17"/>
      <c r="K1648" s="17"/>
      <c r="L1648" s="17"/>
      <c r="M1648" s="17"/>
      <c r="N1648" s="17"/>
      <c r="O1648" s="17"/>
      <c r="P1648" s="17"/>
      <c r="Q1648" s="17"/>
      <c r="R1648" s="17"/>
      <c r="S1648" s="17"/>
      <c r="T1648" s="17"/>
      <c r="U1648" s="17"/>
      <c r="V1648" s="17"/>
      <c r="W1648" s="17"/>
      <c r="X1648" s="17"/>
      <c r="Y1648" s="17"/>
      <c r="Z1648" s="17"/>
      <c r="AA1648" s="17"/>
      <c r="AB1648" s="17"/>
      <c r="AC1648" s="17"/>
      <c r="AD1648" s="17"/>
      <c r="AE1648" s="17"/>
      <c r="AF1648" s="17"/>
      <c r="AG1648" s="17"/>
      <c r="AH1648" s="17"/>
      <c r="AI1648" s="17"/>
      <c r="AJ1648" s="17"/>
    </row>
    <row r="1649" spans="5:36">
      <c r="E1649" s="17"/>
      <c r="F1649" s="17"/>
      <c r="G1649" s="17"/>
      <c r="H1649" s="17"/>
      <c r="I1649" s="17"/>
      <c r="J1649" s="17"/>
      <c r="K1649" s="17"/>
      <c r="L1649" s="17"/>
      <c r="M1649" s="17"/>
      <c r="N1649" s="17"/>
      <c r="O1649" s="17"/>
      <c r="P1649" s="17"/>
      <c r="Q1649" s="17"/>
      <c r="R1649" s="17"/>
      <c r="S1649" s="17"/>
      <c r="T1649" s="17"/>
      <c r="U1649" s="17"/>
      <c r="V1649" s="17"/>
      <c r="W1649" s="17"/>
      <c r="X1649" s="17"/>
      <c r="Y1649" s="17"/>
      <c r="Z1649" s="17"/>
      <c r="AA1649" s="17"/>
      <c r="AB1649" s="17"/>
      <c r="AC1649" s="17"/>
      <c r="AD1649" s="17"/>
      <c r="AE1649" s="17"/>
      <c r="AF1649" s="17"/>
      <c r="AG1649" s="17"/>
      <c r="AH1649" s="17"/>
      <c r="AI1649" s="17"/>
      <c r="AJ1649" s="17"/>
    </row>
    <row r="1650" spans="5:36">
      <c r="E1650" s="17"/>
      <c r="F1650" s="17"/>
      <c r="G1650" s="17"/>
      <c r="H1650" s="17"/>
      <c r="I1650" s="17"/>
      <c r="J1650" s="17"/>
      <c r="K1650" s="17"/>
      <c r="L1650" s="17"/>
      <c r="M1650" s="17"/>
      <c r="N1650" s="17"/>
      <c r="O1650" s="17"/>
      <c r="P1650" s="17"/>
      <c r="Q1650" s="17"/>
      <c r="R1650" s="17"/>
      <c r="S1650" s="17"/>
      <c r="T1650" s="17"/>
      <c r="U1650" s="17"/>
      <c r="V1650" s="17"/>
      <c r="W1650" s="17"/>
      <c r="X1650" s="17"/>
      <c r="Y1650" s="17"/>
      <c r="Z1650" s="17"/>
      <c r="AA1650" s="17"/>
      <c r="AB1650" s="17"/>
      <c r="AC1650" s="17"/>
      <c r="AD1650" s="17"/>
      <c r="AE1650" s="17"/>
      <c r="AF1650" s="17"/>
      <c r="AG1650" s="17"/>
      <c r="AH1650" s="17"/>
      <c r="AI1650" s="17"/>
      <c r="AJ1650" s="17"/>
    </row>
    <row r="1651" spans="5:36">
      <c r="E1651" s="17"/>
      <c r="F1651" s="17"/>
      <c r="G1651" s="17"/>
      <c r="H1651" s="17"/>
      <c r="I1651" s="17"/>
      <c r="J1651" s="17"/>
      <c r="K1651" s="17"/>
      <c r="L1651" s="17"/>
      <c r="M1651" s="17"/>
      <c r="N1651" s="17"/>
      <c r="O1651" s="17"/>
      <c r="P1651" s="17"/>
      <c r="Q1651" s="17"/>
      <c r="R1651" s="17"/>
      <c r="S1651" s="17"/>
      <c r="T1651" s="17"/>
      <c r="U1651" s="17"/>
      <c r="V1651" s="17"/>
      <c r="W1651" s="17"/>
      <c r="X1651" s="17"/>
      <c r="Y1651" s="17"/>
      <c r="Z1651" s="17"/>
      <c r="AA1651" s="17"/>
      <c r="AB1651" s="17"/>
      <c r="AC1651" s="17"/>
      <c r="AD1651" s="17"/>
      <c r="AE1651" s="17"/>
      <c r="AF1651" s="17"/>
      <c r="AG1651" s="17"/>
      <c r="AH1651" s="17"/>
      <c r="AI1651" s="17"/>
      <c r="AJ1651" s="17"/>
    </row>
    <row r="1652" spans="5:36">
      <c r="E1652" s="17"/>
      <c r="F1652" s="17"/>
      <c r="G1652" s="17"/>
      <c r="H1652" s="17"/>
      <c r="I1652" s="17"/>
      <c r="J1652" s="17"/>
      <c r="K1652" s="17"/>
      <c r="L1652" s="17"/>
      <c r="M1652" s="17"/>
      <c r="N1652" s="17"/>
      <c r="O1652" s="17"/>
      <c r="P1652" s="17"/>
      <c r="Q1652" s="17"/>
      <c r="R1652" s="17"/>
      <c r="S1652" s="17"/>
      <c r="T1652" s="17"/>
      <c r="U1652" s="17"/>
      <c r="V1652" s="17"/>
      <c r="W1652" s="17"/>
      <c r="X1652" s="17"/>
      <c r="Y1652" s="17"/>
      <c r="Z1652" s="17"/>
      <c r="AA1652" s="17"/>
      <c r="AB1652" s="17"/>
      <c r="AC1652" s="17"/>
      <c r="AD1652" s="17"/>
      <c r="AE1652" s="17"/>
      <c r="AF1652" s="17"/>
      <c r="AG1652" s="17"/>
      <c r="AH1652" s="17"/>
      <c r="AI1652" s="17"/>
      <c r="AJ1652" s="17"/>
    </row>
    <row r="1653" spans="5:36">
      <c r="E1653" s="17"/>
      <c r="F1653" s="17"/>
      <c r="G1653" s="17"/>
      <c r="H1653" s="17"/>
      <c r="I1653" s="17"/>
      <c r="J1653" s="17"/>
      <c r="K1653" s="17"/>
      <c r="L1653" s="17"/>
      <c r="M1653" s="17"/>
      <c r="N1653" s="17"/>
      <c r="O1653" s="17"/>
      <c r="P1653" s="17"/>
      <c r="Q1653" s="17"/>
      <c r="R1653" s="17"/>
      <c r="S1653" s="17"/>
      <c r="T1653" s="17"/>
      <c r="U1653" s="17"/>
      <c r="V1653" s="17"/>
      <c r="W1653" s="17"/>
      <c r="X1653" s="17"/>
      <c r="Y1653" s="17"/>
      <c r="Z1653" s="17"/>
      <c r="AA1653" s="17"/>
      <c r="AB1653" s="17"/>
      <c r="AC1653" s="17"/>
      <c r="AD1653" s="17"/>
      <c r="AE1653" s="17"/>
      <c r="AF1653" s="17"/>
      <c r="AG1653" s="17"/>
      <c r="AH1653" s="17"/>
      <c r="AI1653" s="17"/>
      <c r="AJ1653" s="17"/>
    </row>
    <row r="1654" spans="5:36">
      <c r="E1654" s="17"/>
      <c r="F1654" s="17"/>
      <c r="G1654" s="17"/>
      <c r="H1654" s="17"/>
      <c r="I1654" s="17"/>
      <c r="J1654" s="17"/>
      <c r="K1654" s="17"/>
      <c r="L1654" s="17"/>
      <c r="M1654" s="17"/>
      <c r="N1654" s="17"/>
      <c r="O1654" s="17"/>
      <c r="P1654" s="17"/>
      <c r="Q1654" s="17"/>
      <c r="R1654" s="17"/>
      <c r="S1654" s="17"/>
      <c r="T1654" s="17"/>
      <c r="U1654" s="17"/>
      <c r="V1654" s="17"/>
      <c r="W1654" s="17"/>
      <c r="X1654" s="17"/>
      <c r="Y1654" s="17"/>
      <c r="Z1654" s="17"/>
      <c r="AA1654" s="17"/>
      <c r="AB1654" s="17"/>
      <c r="AC1654" s="17"/>
      <c r="AD1654" s="17"/>
      <c r="AE1654" s="17"/>
      <c r="AF1654" s="17"/>
      <c r="AG1654" s="17"/>
      <c r="AH1654" s="17"/>
      <c r="AI1654" s="17"/>
      <c r="AJ1654" s="17"/>
    </row>
    <row r="1655" spans="5:36">
      <c r="E1655" s="17"/>
      <c r="F1655" s="17"/>
      <c r="G1655" s="17"/>
      <c r="H1655" s="17"/>
      <c r="I1655" s="17"/>
      <c r="J1655" s="17"/>
      <c r="K1655" s="17"/>
      <c r="L1655" s="17"/>
      <c r="M1655" s="17"/>
      <c r="N1655" s="17"/>
      <c r="O1655" s="17"/>
      <c r="P1655" s="17"/>
      <c r="Q1655" s="17"/>
      <c r="R1655" s="17"/>
      <c r="S1655" s="17"/>
      <c r="T1655" s="17"/>
      <c r="U1655" s="17"/>
      <c r="V1655" s="17"/>
      <c r="W1655" s="17"/>
      <c r="X1655" s="17"/>
      <c r="Y1655" s="17"/>
      <c r="Z1655" s="17"/>
      <c r="AA1655" s="17"/>
      <c r="AB1655" s="17"/>
      <c r="AC1655" s="17"/>
      <c r="AD1655" s="17"/>
      <c r="AE1655" s="17"/>
      <c r="AF1655" s="17"/>
      <c r="AG1655" s="17"/>
      <c r="AH1655" s="17"/>
      <c r="AI1655" s="17"/>
      <c r="AJ1655" s="17"/>
    </row>
    <row r="1656" spans="5:36">
      <c r="E1656" s="17"/>
      <c r="F1656" s="17"/>
      <c r="G1656" s="17"/>
      <c r="H1656" s="17"/>
      <c r="I1656" s="17"/>
      <c r="J1656" s="17"/>
      <c r="K1656" s="17"/>
      <c r="L1656" s="17"/>
      <c r="M1656" s="17"/>
      <c r="N1656" s="17"/>
      <c r="O1656" s="17"/>
      <c r="P1656" s="17"/>
      <c r="Q1656" s="17"/>
      <c r="R1656" s="17"/>
      <c r="S1656" s="17"/>
      <c r="T1656" s="17"/>
      <c r="U1656" s="17"/>
      <c r="V1656" s="17"/>
      <c r="W1656" s="17"/>
      <c r="X1656" s="17"/>
      <c r="Y1656" s="17"/>
      <c r="Z1656" s="17"/>
      <c r="AA1656" s="17"/>
      <c r="AB1656" s="17"/>
      <c r="AC1656" s="17"/>
      <c r="AD1656" s="17"/>
      <c r="AE1656" s="17"/>
      <c r="AF1656" s="17"/>
      <c r="AG1656" s="17"/>
      <c r="AH1656" s="17"/>
      <c r="AI1656" s="17"/>
      <c r="AJ1656" s="17"/>
    </row>
    <row r="1657" spans="5:36">
      <c r="E1657" s="17"/>
      <c r="F1657" s="17"/>
      <c r="G1657" s="17"/>
      <c r="H1657" s="17"/>
      <c r="I1657" s="17"/>
      <c r="J1657" s="17"/>
      <c r="K1657" s="17"/>
      <c r="L1657" s="17"/>
      <c r="M1657" s="17"/>
      <c r="N1657" s="17"/>
      <c r="O1657" s="17"/>
      <c r="P1657" s="17"/>
      <c r="Q1657" s="17"/>
      <c r="R1657" s="17"/>
      <c r="S1657" s="17"/>
      <c r="T1657" s="17"/>
      <c r="U1657" s="17"/>
      <c r="V1657" s="17"/>
      <c r="W1657" s="17"/>
      <c r="X1657" s="17"/>
      <c r="Y1657" s="17"/>
      <c r="Z1657" s="17"/>
      <c r="AA1657" s="17"/>
      <c r="AB1657" s="17"/>
      <c r="AC1657" s="17"/>
      <c r="AD1657" s="17"/>
      <c r="AE1657" s="17"/>
      <c r="AF1657" s="17"/>
      <c r="AG1657" s="17"/>
      <c r="AH1657" s="17"/>
      <c r="AI1657" s="17"/>
      <c r="AJ1657" s="17"/>
    </row>
    <row r="1658" spans="5:36">
      <c r="E1658" s="17"/>
      <c r="F1658" s="17"/>
      <c r="G1658" s="17"/>
      <c r="H1658" s="17"/>
      <c r="I1658" s="17"/>
      <c r="J1658" s="17"/>
      <c r="K1658" s="17"/>
      <c r="L1658" s="17"/>
      <c r="M1658" s="17"/>
      <c r="N1658" s="17"/>
      <c r="O1658" s="17"/>
      <c r="P1658" s="17"/>
      <c r="Q1658" s="17"/>
      <c r="R1658" s="17"/>
      <c r="S1658" s="17"/>
      <c r="T1658" s="17"/>
      <c r="U1658" s="17"/>
      <c r="V1658" s="17"/>
      <c r="W1658" s="17"/>
      <c r="X1658" s="17"/>
      <c r="Y1658" s="17"/>
      <c r="Z1658" s="17"/>
      <c r="AA1658" s="17"/>
      <c r="AB1658" s="17"/>
      <c r="AC1658" s="17"/>
      <c r="AD1658" s="17"/>
      <c r="AE1658" s="17"/>
      <c r="AF1658" s="17"/>
      <c r="AG1658" s="17"/>
      <c r="AH1658" s="17"/>
      <c r="AI1658" s="17"/>
      <c r="AJ1658" s="17"/>
    </row>
    <row r="1659" spans="5:36">
      <c r="E1659" s="17"/>
      <c r="F1659" s="17"/>
      <c r="G1659" s="17"/>
      <c r="H1659" s="17"/>
      <c r="I1659" s="17"/>
      <c r="J1659" s="17"/>
      <c r="K1659" s="17"/>
      <c r="L1659" s="17"/>
      <c r="M1659" s="17"/>
      <c r="N1659" s="17"/>
      <c r="O1659" s="17"/>
      <c r="P1659" s="17"/>
      <c r="Q1659" s="17"/>
      <c r="R1659" s="17"/>
      <c r="S1659" s="17"/>
      <c r="T1659" s="17"/>
      <c r="U1659" s="17"/>
      <c r="V1659" s="17"/>
      <c r="W1659" s="17"/>
      <c r="X1659" s="17"/>
      <c r="Y1659" s="17"/>
      <c r="Z1659" s="17"/>
      <c r="AA1659" s="17"/>
      <c r="AB1659" s="17"/>
      <c r="AC1659" s="17"/>
      <c r="AD1659" s="17"/>
      <c r="AE1659" s="17"/>
      <c r="AF1659" s="17"/>
      <c r="AG1659" s="17"/>
      <c r="AH1659" s="17"/>
      <c r="AI1659" s="17"/>
      <c r="AJ1659" s="17"/>
    </row>
    <row r="1660" spans="5:36">
      <c r="E1660" s="17"/>
      <c r="F1660" s="17"/>
      <c r="G1660" s="17"/>
      <c r="H1660" s="17"/>
      <c r="I1660" s="17"/>
      <c r="J1660" s="17"/>
      <c r="K1660" s="17"/>
      <c r="L1660" s="17"/>
      <c r="M1660" s="17"/>
      <c r="N1660" s="17"/>
      <c r="O1660" s="17"/>
      <c r="P1660" s="17"/>
      <c r="Q1660" s="17"/>
      <c r="R1660" s="17"/>
      <c r="S1660" s="17"/>
      <c r="T1660" s="17"/>
      <c r="U1660" s="17"/>
      <c r="V1660" s="17"/>
      <c r="W1660" s="17"/>
      <c r="X1660" s="17"/>
      <c r="Y1660" s="17"/>
      <c r="Z1660" s="17"/>
      <c r="AA1660" s="17"/>
      <c r="AB1660" s="17"/>
      <c r="AC1660" s="17"/>
      <c r="AD1660" s="17"/>
      <c r="AE1660" s="17"/>
      <c r="AF1660" s="17"/>
      <c r="AG1660" s="17"/>
      <c r="AH1660" s="17"/>
      <c r="AI1660" s="17"/>
      <c r="AJ1660" s="17"/>
    </row>
    <row r="1661" spans="5:36">
      <c r="E1661" s="17"/>
      <c r="F1661" s="17"/>
      <c r="G1661" s="17"/>
      <c r="H1661" s="17"/>
      <c r="I1661" s="17"/>
      <c r="J1661" s="17"/>
      <c r="K1661" s="17"/>
      <c r="L1661" s="17"/>
      <c r="M1661" s="17"/>
      <c r="N1661" s="17"/>
      <c r="O1661" s="17"/>
      <c r="P1661" s="17"/>
      <c r="Q1661" s="17"/>
      <c r="R1661" s="17"/>
      <c r="S1661" s="17"/>
      <c r="T1661" s="17"/>
      <c r="U1661" s="17"/>
      <c r="V1661" s="17"/>
      <c r="W1661" s="17"/>
      <c r="X1661" s="17"/>
      <c r="Y1661" s="17"/>
      <c r="Z1661" s="17"/>
      <c r="AA1661" s="17"/>
      <c r="AB1661" s="17"/>
      <c r="AC1661" s="17"/>
      <c r="AD1661" s="17"/>
      <c r="AE1661" s="17"/>
      <c r="AF1661" s="17"/>
      <c r="AG1661" s="17"/>
      <c r="AH1661" s="17"/>
      <c r="AI1661" s="17"/>
      <c r="AJ1661" s="17"/>
    </row>
    <row r="1662" spans="5:36">
      <c r="E1662" s="17"/>
      <c r="F1662" s="17"/>
      <c r="G1662" s="17"/>
      <c r="H1662" s="17"/>
      <c r="I1662" s="17"/>
      <c r="J1662" s="17"/>
      <c r="K1662" s="17"/>
      <c r="L1662" s="17"/>
      <c r="M1662" s="17"/>
      <c r="N1662" s="17"/>
      <c r="O1662" s="17"/>
      <c r="P1662" s="17"/>
      <c r="Q1662" s="17"/>
      <c r="R1662" s="17"/>
      <c r="S1662" s="17"/>
      <c r="T1662" s="17"/>
      <c r="U1662" s="17"/>
      <c r="V1662" s="17"/>
      <c r="W1662" s="17"/>
      <c r="X1662" s="17"/>
      <c r="Y1662" s="17"/>
      <c r="Z1662" s="17"/>
      <c r="AA1662" s="17"/>
      <c r="AB1662" s="17"/>
      <c r="AC1662" s="17"/>
      <c r="AD1662" s="17"/>
      <c r="AE1662" s="17"/>
      <c r="AF1662" s="17"/>
      <c r="AG1662" s="17"/>
      <c r="AH1662" s="17"/>
      <c r="AI1662" s="17"/>
      <c r="AJ1662" s="17"/>
    </row>
    <row r="1663" spans="5:36">
      <c r="E1663" s="17"/>
      <c r="F1663" s="17"/>
      <c r="G1663" s="17"/>
      <c r="H1663" s="17"/>
      <c r="I1663" s="17"/>
      <c r="J1663" s="17"/>
      <c r="K1663" s="17"/>
      <c r="L1663" s="17"/>
      <c r="M1663" s="17"/>
      <c r="N1663" s="17"/>
      <c r="O1663" s="17"/>
      <c r="P1663" s="17"/>
      <c r="Q1663" s="17"/>
      <c r="R1663" s="17"/>
      <c r="S1663" s="17"/>
      <c r="T1663" s="17"/>
      <c r="U1663" s="17"/>
      <c r="V1663" s="17"/>
      <c r="W1663" s="17"/>
      <c r="X1663" s="17"/>
      <c r="Y1663" s="17"/>
      <c r="Z1663" s="17"/>
      <c r="AA1663" s="17"/>
      <c r="AB1663" s="17"/>
      <c r="AC1663" s="17"/>
      <c r="AD1663" s="17"/>
      <c r="AE1663" s="17"/>
      <c r="AF1663" s="17"/>
      <c r="AG1663" s="17"/>
      <c r="AH1663" s="17"/>
      <c r="AI1663" s="17"/>
      <c r="AJ1663" s="17"/>
    </row>
    <row r="1664" spans="5:36">
      <c r="E1664" s="17"/>
      <c r="F1664" s="17"/>
      <c r="G1664" s="17"/>
      <c r="H1664" s="17"/>
      <c r="I1664" s="17"/>
      <c r="J1664" s="17"/>
      <c r="K1664" s="17"/>
      <c r="L1664" s="17"/>
      <c r="M1664" s="17"/>
      <c r="N1664" s="17"/>
      <c r="O1664" s="17"/>
      <c r="P1664" s="17"/>
      <c r="Q1664" s="17"/>
      <c r="R1664" s="17"/>
      <c r="S1664" s="17"/>
      <c r="T1664" s="17"/>
      <c r="U1664" s="17"/>
      <c r="V1664" s="17"/>
      <c r="W1664" s="17"/>
      <c r="X1664" s="17"/>
      <c r="Y1664" s="17"/>
      <c r="Z1664" s="17"/>
      <c r="AA1664" s="17"/>
      <c r="AB1664" s="17"/>
      <c r="AC1664" s="17"/>
      <c r="AD1664" s="17"/>
      <c r="AE1664" s="17"/>
      <c r="AF1664" s="17"/>
      <c r="AG1664" s="17"/>
      <c r="AH1664" s="17"/>
      <c r="AI1664" s="17"/>
      <c r="AJ1664" s="17"/>
    </row>
    <row r="1665" spans="5:36">
      <c r="E1665" s="17"/>
      <c r="F1665" s="17"/>
      <c r="G1665" s="17"/>
      <c r="H1665" s="17"/>
      <c r="I1665" s="17"/>
      <c r="J1665" s="17"/>
      <c r="K1665" s="17"/>
      <c r="L1665" s="17"/>
      <c r="M1665" s="17"/>
      <c r="N1665" s="17"/>
      <c r="O1665" s="17"/>
      <c r="P1665" s="17"/>
      <c r="Q1665" s="17"/>
      <c r="R1665" s="17"/>
      <c r="S1665" s="17"/>
      <c r="T1665" s="17"/>
      <c r="U1665" s="17"/>
      <c r="V1665" s="17"/>
      <c r="W1665" s="17"/>
      <c r="X1665" s="17"/>
      <c r="Y1665" s="17"/>
      <c r="Z1665" s="17"/>
      <c r="AA1665" s="17"/>
      <c r="AB1665" s="17"/>
      <c r="AC1665" s="17"/>
      <c r="AD1665" s="17"/>
      <c r="AE1665" s="17"/>
      <c r="AF1665" s="17"/>
      <c r="AG1665" s="17"/>
      <c r="AH1665" s="17"/>
      <c r="AI1665" s="17"/>
      <c r="AJ1665" s="17"/>
    </row>
    <row r="1666" spans="5:36">
      <c r="E1666" s="17"/>
      <c r="F1666" s="17"/>
      <c r="G1666" s="17"/>
      <c r="H1666" s="17"/>
      <c r="I1666" s="17"/>
      <c r="J1666" s="17"/>
      <c r="K1666" s="17"/>
      <c r="L1666" s="17"/>
      <c r="M1666" s="17"/>
      <c r="N1666" s="17"/>
      <c r="O1666" s="17"/>
      <c r="P1666" s="17"/>
      <c r="Q1666" s="17"/>
      <c r="R1666" s="17"/>
      <c r="S1666" s="17"/>
      <c r="T1666" s="17"/>
      <c r="U1666" s="17"/>
      <c r="V1666" s="17"/>
      <c r="W1666" s="17"/>
      <c r="X1666" s="17"/>
      <c r="Y1666" s="17"/>
      <c r="Z1666" s="17"/>
      <c r="AA1666" s="17"/>
      <c r="AB1666" s="17"/>
      <c r="AC1666" s="17"/>
      <c r="AD1666" s="17"/>
      <c r="AE1666" s="17"/>
      <c r="AF1666" s="17"/>
      <c r="AG1666" s="17"/>
      <c r="AH1666" s="17"/>
      <c r="AI1666" s="17"/>
      <c r="AJ1666" s="17"/>
    </row>
    <row r="1667" spans="5:36">
      <c r="E1667" s="17"/>
      <c r="F1667" s="17"/>
      <c r="G1667" s="17"/>
      <c r="H1667" s="17"/>
      <c r="I1667" s="17"/>
      <c r="J1667" s="17"/>
      <c r="K1667" s="17"/>
      <c r="L1667" s="17"/>
      <c r="M1667" s="17"/>
      <c r="N1667" s="17"/>
      <c r="O1667" s="17"/>
      <c r="P1667" s="17"/>
      <c r="Q1667" s="17"/>
      <c r="R1667" s="17"/>
      <c r="S1667" s="17"/>
      <c r="T1667" s="17"/>
      <c r="U1667" s="17"/>
      <c r="V1667" s="17"/>
      <c r="W1667" s="17"/>
      <c r="X1667" s="17"/>
      <c r="Y1667" s="17"/>
      <c r="Z1667" s="17"/>
      <c r="AA1667" s="17"/>
      <c r="AB1667" s="17"/>
      <c r="AC1667" s="17"/>
      <c r="AD1667" s="17"/>
      <c r="AE1667" s="17"/>
      <c r="AF1667" s="17"/>
      <c r="AG1667" s="17"/>
      <c r="AH1667" s="17"/>
      <c r="AI1667" s="17"/>
      <c r="AJ1667" s="17"/>
    </row>
    <row r="1668" spans="5:36">
      <c r="E1668" s="17"/>
      <c r="F1668" s="17"/>
      <c r="G1668" s="17"/>
      <c r="H1668" s="17"/>
      <c r="I1668" s="17"/>
      <c r="J1668" s="17"/>
      <c r="K1668" s="17"/>
      <c r="L1668" s="17"/>
      <c r="M1668" s="17"/>
      <c r="N1668" s="17"/>
      <c r="O1668" s="17"/>
      <c r="P1668" s="17"/>
      <c r="Q1668" s="17"/>
      <c r="R1668" s="17"/>
      <c r="S1668" s="17"/>
      <c r="T1668" s="17"/>
      <c r="U1668" s="17"/>
      <c r="V1668" s="17"/>
      <c r="W1668" s="17"/>
      <c r="X1668" s="17"/>
      <c r="Y1668" s="17"/>
      <c r="Z1668" s="17"/>
      <c r="AA1668" s="17"/>
      <c r="AB1668" s="17"/>
      <c r="AC1668" s="17"/>
      <c r="AD1668" s="17"/>
      <c r="AE1668" s="17"/>
      <c r="AF1668" s="17"/>
      <c r="AG1668" s="17"/>
      <c r="AH1668" s="17"/>
      <c r="AI1668" s="17"/>
      <c r="AJ1668" s="17"/>
    </row>
    <row r="1669" spans="5:36">
      <c r="E1669" s="17"/>
      <c r="F1669" s="17"/>
      <c r="G1669" s="17"/>
      <c r="H1669" s="17"/>
      <c r="I1669" s="17"/>
      <c r="J1669" s="17"/>
      <c r="K1669" s="17"/>
      <c r="L1669" s="17"/>
      <c r="M1669" s="17"/>
      <c r="N1669" s="17"/>
      <c r="O1669" s="17"/>
      <c r="P1669" s="17"/>
      <c r="Q1669" s="17"/>
      <c r="R1669" s="17"/>
      <c r="S1669" s="17"/>
      <c r="T1669" s="17"/>
      <c r="U1669" s="17"/>
      <c r="V1669" s="17"/>
      <c r="W1669" s="17"/>
      <c r="X1669" s="17"/>
      <c r="Y1669" s="17"/>
      <c r="Z1669" s="17"/>
      <c r="AA1669" s="17"/>
      <c r="AB1669" s="17"/>
      <c r="AC1669" s="17"/>
      <c r="AD1669" s="17"/>
      <c r="AE1669" s="17"/>
      <c r="AF1669" s="17"/>
      <c r="AG1669" s="17"/>
      <c r="AH1669" s="17"/>
      <c r="AI1669" s="17"/>
      <c r="AJ1669" s="17"/>
    </row>
    <row r="1670" spans="5:36">
      <c r="E1670" s="17"/>
      <c r="F1670" s="17"/>
      <c r="G1670" s="17"/>
      <c r="H1670" s="17"/>
      <c r="I1670" s="17"/>
      <c r="J1670" s="17"/>
      <c r="K1670" s="17"/>
      <c r="L1670" s="17"/>
      <c r="M1670" s="17"/>
      <c r="N1670" s="17"/>
      <c r="O1670" s="17"/>
      <c r="P1670" s="17"/>
      <c r="Q1670" s="17"/>
      <c r="R1670" s="17"/>
      <c r="S1670" s="17"/>
      <c r="T1670" s="17"/>
      <c r="U1670" s="17"/>
      <c r="V1670" s="17"/>
      <c r="W1670" s="17"/>
      <c r="X1670" s="17"/>
      <c r="Y1670" s="17"/>
      <c r="Z1670" s="17"/>
      <c r="AA1670" s="17"/>
      <c r="AB1670" s="17"/>
      <c r="AC1670" s="17"/>
      <c r="AD1670" s="17"/>
      <c r="AE1670" s="17"/>
      <c r="AF1670" s="17"/>
      <c r="AG1670" s="17"/>
      <c r="AH1670" s="17"/>
      <c r="AI1670" s="17"/>
      <c r="AJ1670" s="17"/>
    </row>
    <row r="1671" spans="5:36">
      <c r="E1671" s="17"/>
      <c r="F1671" s="17"/>
      <c r="G1671" s="17"/>
      <c r="H1671" s="17"/>
      <c r="I1671" s="17"/>
      <c r="J1671" s="17"/>
      <c r="K1671" s="17"/>
      <c r="L1671" s="17"/>
      <c r="M1671" s="17"/>
      <c r="N1671" s="17"/>
      <c r="O1671" s="17"/>
      <c r="P1671" s="17"/>
      <c r="Q1671" s="17"/>
      <c r="R1671" s="17"/>
      <c r="S1671" s="17"/>
      <c r="T1671" s="17"/>
      <c r="U1671" s="17"/>
      <c r="V1671" s="17"/>
      <c r="W1671" s="17"/>
      <c r="X1671" s="17"/>
      <c r="Y1671" s="17"/>
      <c r="Z1671" s="17"/>
      <c r="AA1671" s="17"/>
      <c r="AB1671" s="17"/>
      <c r="AC1671" s="17"/>
      <c r="AD1671" s="17"/>
      <c r="AE1671" s="17"/>
      <c r="AF1671" s="17"/>
      <c r="AG1671" s="17"/>
      <c r="AH1671" s="17"/>
      <c r="AI1671" s="17"/>
      <c r="AJ1671" s="17"/>
    </row>
    <row r="1672" spans="5:36">
      <c r="E1672" s="17"/>
      <c r="F1672" s="17"/>
      <c r="G1672" s="17"/>
      <c r="H1672" s="17"/>
      <c r="I1672" s="17"/>
      <c r="J1672" s="17"/>
      <c r="K1672" s="17"/>
      <c r="L1672" s="17"/>
      <c r="M1672" s="17"/>
      <c r="N1672" s="17"/>
      <c r="O1672" s="17"/>
      <c r="P1672" s="17"/>
      <c r="Q1672" s="17"/>
      <c r="R1672" s="17"/>
      <c r="S1672" s="17"/>
      <c r="T1672" s="17"/>
      <c r="U1672" s="17"/>
      <c r="V1672" s="17"/>
      <c r="W1672" s="17"/>
      <c r="X1672" s="17"/>
      <c r="Y1672" s="17"/>
      <c r="Z1672" s="17"/>
      <c r="AA1672" s="17"/>
      <c r="AB1672" s="17"/>
      <c r="AC1672" s="17"/>
      <c r="AD1672" s="17"/>
      <c r="AE1672" s="17"/>
      <c r="AF1672" s="17"/>
      <c r="AG1672" s="17"/>
      <c r="AH1672" s="17"/>
      <c r="AI1672" s="17"/>
      <c r="AJ1672" s="17"/>
    </row>
    <row r="1673" spans="5:36">
      <c r="E1673" s="17"/>
      <c r="F1673" s="17"/>
      <c r="G1673" s="17"/>
      <c r="H1673" s="17"/>
      <c r="I1673" s="17"/>
      <c r="J1673" s="17"/>
      <c r="K1673" s="17"/>
      <c r="L1673" s="17"/>
      <c r="M1673" s="17"/>
      <c r="N1673" s="17"/>
      <c r="O1673" s="17"/>
      <c r="P1673" s="17"/>
      <c r="Q1673" s="17"/>
      <c r="R1673" s="17"/>
      <c r="S1673" s="17"/>
      <c r="T1673" s="17"/>
      <c r="U1673" s="17"/>
      <c r="V1673" s="17"/>
      <c r="W1673" s="17"/>
      <c r="X1673" s="17"/>
      <c r="Y1673" s="17"/>
      <c r="Z1673" s="17"/>
      <c r="AA1673" s="17"/>
      <c r="AB1673" s="17"/>
      <c r="AC1673" s="17"/>
      <c r="AD1673" s="17"/>
      <c r="AE1673" s="17"/>
      <c r="AF1673" s="17"/>
      <c r="AG1673" s="17"/>
      <c r="AH1673" s="17"/>
      <c r="AI1673" s="17"/>
      <c r="AJ1673" s="17"/>
    </row>
    <row r="1674" spans="5:36">
      <c r="E1674" s="17"/>
      <c r="F1674" s="17"/>
      <c r="G1674" s="17"/>
      <c r="H1674" s="17"/>
      <c r="I1674" s="17"/>
      <c r="J1674" s="17"/>
      <c r="K1674" s="17"/>
      <c r="L1674" s="17"/>
      <c r="M1674" s="17"/>
      <c r="N1674" s="17"/>
      <c r="O1674" s="17"/>
      <c r="P1674" s="17"/>
      <c r="Q1674" s="17"/>
      <c r="R1674" s="17"/>
      <c r="S1674" s="17"/>
      <c r="T1674" s="17"/>
      <c r="U1674" s="17"/>
      <c r="V1674" s="17"/>
      <c r="W1674" s="17"/>
      <c r="X1674" s="17"/>
      <c r="Y1674" s="17"/>
      <c r="Z1674" s="17"/>
      <c r="AA1674" s="17"/>
      <c r="AB1674" s="17"/>
      <c r="AC1674" s="17"/>
      <c r="AD1674" s="17"/>
      <c r="AE1674" s="17"/>
      <c r="AF1674" s="17"/>
      <c r="AG1674" s="17"/>
      <c r="AH1674" s="17"/>
      <c r="AI1674" s="17"/>
      <c r="AJ1674" s="17"/>
    </row>
    <row r="1675" spans="5:36">
      <c r="E1675" s="17"/>
      <c r="F1675" s="17"/>
      <c r="G1675" s="17"/>
      <c r="H1675" s="17"/>
      <c r="I1675" s="17"/>
      <c r="J1675" s="17"/>
      <c r="K1675" s="17"/>
      <c r="L1675" s="17"/>
      <c r="M1675" s="17"/>
      <c r="N1675" s="17"/>
      <c r="O1675" s="17"/>
      <c r="P1675" s="17"/>
      <c r="Q1675" s="17"/>
      <c r="R1675" s="17"/>
      <c r="S1675" s="17"/>
      <c r="T1675" s="17"/>
      <c r="U1675" s="17"/>
      <c r="V1675" s="17"/>
      <c r="W1675" s="17"/>
      <c r="X1675" s="17"/>
      <c r="Y1675" s="17"/>
      <c r="Z1675" s="17"/>
      <c r="AA1675" s="17"/>
      <c r="AB1675" s="17"/>
      <c r="AC1675" s="17"/>
      <c r="AD1675" s="17"/>
      <c r="AE1675" s="17"/>
      <c r="AF1675" s="17"/>
      <c r="AG1675" s="17"/>
      <c r="AH1675" s="17"/>
      <c r="AI1675" s="17"/>
      <c r="AJ1675" s="17"/>
    </row>
    <row r="1676" spans="5:36">
      <c r="E1676" s="17"/>
      <c r="F1676" s="17"/>
      <c r="G1676" s="17"/>
      <c r="H1676" s="17"/>
      <c r="I1676" s="17"/>
      <c r="J1676" s="17"/>
      <c r="K1676" s="17"/>
      <c r="L1676" s="17"/>
      <c r="M1676" s="17"/>
      <c r="N1676" s="17"/>
      <c r="O1676" s="17"/>
      <c r="P1676" s="17"/>
      <c r="Q1676" s="17"/>
      <c r="R1676" s="17"/>
      <c r="S1676" s="17"/>
      <c r="T1676" s="17"/>
      <c r="U1676" s="17"/>
      <c r="V1676" s="17"/>
      <c r="W1676" s="17"/>
      <c r="X1676" s="17"/>
      <c r="Y1676" s="17"/>
      <c r="Z1676" s="17"/>
      <c r="AA1676" s="17"/>
      <c r="AB1676" s="17"/>
      <c r="AC1676" s="17"/>
      <c r="AD1676" s="17"/>
      <c r="AE1676" s="17"/>
      <c r="AF1676" s="17"/>
      <c r="AG1676" s="17"/>
      <c r="AH1676" s="17"/>
      <c r="AI1676" s="17"/>
      <c r="AJ1676" s="17"/>
    </row>
    <row r="1677" spans="5:36">
      <c r="E1677" s="17"/>
      <c r="F1677" s="17"/>
      <c r="G1677" s="17"/>
      <c r="H1677" s="17"/>
      <c r="I1677" s="17"/>
      <c r="J1677" s="17"/>
      <c r="K1677" s="17"/>
      <c r="L1677" s="17"/>
      <c r="M1677" s="17"/>
      <c r="N1677" s="17"/>
      <c r="O1677" s="17"/>
      <c r="P1677" s="17"/>
      <c r="Q1677" s="17"/>
      <c r="R1677" s="17"/>
      <c r="S1677" s="17"/>
      <c r="T1677" s="17"/>
      <c r="U1677" s="17"/>
      <c r="V1677" s="17"/>
      <c r="W1677" s="17"/>
      <c r="X1677" s="17"/>
      <c r="Y1677" s="17"/>
      <c r="Z1677" s="17"/>
      <c r="AA1677" s="17"/>
      <c r="AB1677" s="17"/>
      <c r="AC1677" s="17"/>
      <c r="AD1677" s="17"/>
      <c r="AE1677" s="17"/>
      <c r="AF1677" s="17"/>
      <c r="AG1677" s="17"/>
      <c r="AH1677" s="17"/>
      <c r="AI1677" s="17"/>
      <c r="AJ1677" s="17"/>
    </row>
    <row r="1678" spans="5:36">
      <c r="E1678" s="17"/>
      <c r="F1678" s="17"/>
      <c r="G1678" s="17"/>
      <c r="H1678" s="17"/>
      <c r="I1678" s="17"/>
      <c r="J1678" s="17"/>
      <c r="K1678" s="17"/>
      <c r="L1678" s="17"/>
      <c r="M1678" s="17"/>
      <c r="N1678" s="17"/>
      <c r="O1678" s="17"/>
      <c r="P1678" s="17"/>
      <c r="Q1678" s="17"/>
      <c r="R1678" s="17"/>
      <c r="S1678" s="17"/>
      <c r="T1678" s="17"/>
      <c r="U1678" s="17"/>
      <c r="V1678" s="17"/>
      <c r="W1678" s="17"/>
      <c r="X1678" s="17"/>
      <c r="Y1678" s="17"/>
      <c r="Z1678" s="17"/>
      <c r="AA1678" s="17"/>
      <c r="AB1678" s="17"/>
      <c r="AC1678" s="17"/>
      <c r="AD1678" s="17"/>
      <c r="AE1678" s="17"/>
      <c r="AF1678" s="17"/>
      <c r="AG1678" s="17"/>
      <c r="AH1678" s="17"/>
      <c r="AI1678" s="17"/>
      <c r="AJ1678" s="17"/>
    </row>
    <row r="1679" spans="5:36">
      <c r="E1679" s="17"/>
      <c r="F1679" s="17"/>
      <c r="G1679" s="17"/>
      <c r="H1679" s="17"/>
      <c r="I1679" s="17"/>
      <c r="J1679" s="17"/>
      <c r="K1679" s="17"/>
      <c r="L1679" s="17"/>
      <c r="M1679" s="17"/>
      <c r="N1679" s="17"/>
      <c r="O1679" s="17"/>
      <c r="P1679" s="17"/>
      <c r="Q1679" s="17"/>
      <c r="R1679" s="17"/>
      <c r="S1679" s="17"/>
      <c r="T1679" s="17"/>
      <c r="U1679" s="17"/>
      <c r="V1679" s="17"/>
      <c r="W1679" s="17"/>
      <c r="X1679" s="17"/>
      <c r="Y1679" s="17"/>
      <c r="Z1679" s="17"/>
      <c r="AA1679" s="17"/>
      <c r="AB1679" s="17"/>
      <c r="AC1679" s="17"/>
      <c r="AD1679" s="17"/>
      <c r="AE1679" s="17"/>
      <c r="AF1679" s="17"/>
      <c r="AG1679" s="17"/>
      <c r="AH1679" s="17"/>
      <c r="AI1679" s="17"/>
      <c r="AJ1679" s="17"/>
    </row>
    <row r="1680" spans="5:36">
      <c r="E1680" s="17"/>
      <c r="F1680" s="17"/>
      <c r="G1680" s="17"/>
      <c r="H1680" s="17"/>
      <c r="I1680" s="17"/>
      <c r="J1680" s="17"/>
      <c r="K1680" s="17"/>
      <c r="L1680" s="17"/>
      <c r="M1680" s="17"/>
      <c r="N1680" s="17"/>
      <c r="O1680" s="17"/>
      <c r="P1680" s="17"/>
      <c r="Q1680" s="17"/>
      <c r="R1680" s="17"/>
      <c r="S1680" s="17"/>
      <c r="T1680" s="17"/>
      <c r="U1680" s="17"/>
      <c r="V1680" s="17"/>
      <c r="W1680" s="17"/>
      <c r="X1680" s="17"/>
      <c r="Y1680" s="17"/>
      <c r="Z1680" s="17"/>
      <c r="AA1680" s="17"/>
      <c r="AB1680" s="17"/>
      <c r="AC1680" s="17"/>
      <c r="AD1680" s="17"/>
      <c r="AE1680" s="17"/>
      <c r="AF1680" s="17"/>
      <c r="AG1680" s="17"/>
      <c r="AH1680" s="17"/>
      <c r="AI1680" s="17"/>
      <c r="AJ1680" s="17"/>
    </row>
    <row r="1681" spans="5:36">
      <c r="E1681" s="17"/>
      <c r="F1681" s="17"/>
      <c r="G1681" s="17"/>
      <c r="H1681" s="17"/>
      <c r="I1681" s="17"/>
      <c r="J1681" s="17"/>
      <c r="K1681" s="17"/>
      <c r="L1681" s="17"/>
      <c r="M1681" s="17"/>
      <c r="N1681" s="17"/>
      <c r="O1681" s="17"/>
      <c r="P1681" s="17"/>
      <c r="Q1681" s="17"/>
      <c r="R1681" s="17"/>
      <c r="S1681" s="17"/>
      <c r="T1681" s="17"/>
      <c r="U1681" s="17"/>
      <c r="V1681" s="17"/>
      <c r="W1681" s="17"/>
      <c r="X1681" s="17"/>
      <c r="Y1681" s="17"/>
      <c r="Z1681" s="17"/>
      <c r="AA1681" s="17"/>
      <c r="AB1681" s="17"/>
      <c r="AC1681" s="17"/>
      <c r="AD1681" s="17"/>
      <c r="AE1681" s="17"/>
      <c r="AF1681" s="17"/>
      <c r="AG1681" s="17"/>
      <c r="AH1681" s="17"/>
      <c r="AI1681" s="17"/>
      <c r="AJ1681" s="17"/>
    </row>
    <row r="1682" spans="5:36">
      <c r="E1682" s="17"/>
      <c r="F1682" s="17"/>
      <c r="G1682" s="17"/>
      <c r="H1682" s="17"/>
      <c r="I1682" s="17"/>
      <c r="J1682" s="17"/>
      <c r="K1682" s="17"/>
      <c r="L1682" s="17"/>
      <c r="M1682" s="17"/>
      <c r="N1682" s="17"/>
      <c r="O1682" s="17"/>
      <c r="P1682" s="17"/>
      <c r="Q1682" s="17"/>
      <c r="R1682" s="17"/>
      <c r="S1682" s="17"/>
      <c r="T1682" s="17"/>
      <c r="U1682" s="17"/>
      <c r="V1682" s="17"/>
      <c r="W1682" s="17"/>
      <c r="X1682" s="17"/>
      <c r="Y1682" s="17"/>
      <c r="Z1682" s="17"/>
      <c r="AA1682" s="17"/>
      <c r="AB1682" s="17"/>
      <c r="AC1682" s="17"/>
      <c r="AD1682" s="17"/>
      <c r="AE1682" s="17"/>
      <c r="AF1682" s="17"/>
      <c r="AG1682" s="17"/>
      <c r="AH1682" s="17"/>
      <c r="AI1682" s="17"/>
      <c r="AJ1682" s="17"/>
    </row>
    <row r="1683" spans="5:36">
      <c r="E1683" s="17"/>
      <c r="F1683" s="17"/>
      <c r="G1683" s="17"/>
      <c r="H1683" s="17"/>
      <c r="I1683" s="17"/>
      <c r="J1683" s="17"/>
      <c r="K1683" s="17"/>
      <c r="L1683" s="17"/>
      <c r="M1683" s="17"/>
      <c r="N1683" s="17"/>
      <c r="O1683" s="17"/>
      <c r="P1683" s="17"/>
      <c r="Q1683" s="17"/>
      <c r="R1683" s="17"/>
      <c r="S1683" s="17"/>
      <c r="T1683" s="17"/>
      <c r="U1683" s="17"/>
      <c r="V1683" s="17"/>
      <c r="W1683" s="17"/>
      <c r="X1683" s="17"/>
      <c r="Y1683" s="17"/>
      <c r="Z1683" s="17"/>
      <c r="AA1683" s="17"/>
      <c r="AB1683" s="17"/>
      <c r="AC1683" s="17"/>
      <c r="AD1683" s="17"/>
      <c r="AE1683" s="17"/>
      <c r="AF1683" s="17"/>
      <c r="AG1683" s="17"/>
      <c r="AH1683" s="17"/>
      <c r="AI1683" s="17"/>
      <c r="AJ1683" s="17"/>
    </row>
    <row r="1684" spans="5:36">
      <c r="E1684" s="17"/>
      <c r="F1684" s="17"/>
      <c r="G1684" s="17"/>
      <c r="H1684" s="17"/>
      <c r="I1684" s="17"/>
      <c r="J1684" s="17"/>
      <c r="K1684" s="17"/>
      <c r="L1684" s="17"/>
      <c r="M1684" s="17"/>
      <c r="N1684" s="17"/>
      <c r="O1684" s="17"/>
      <c r="P1684" s="17"/>
      <c r="Q1684" s="17"/>
      <c r="R1684" s="17"/>
      <c r="S1684" s="17"/>
      <c r="T1684" s="17"/>
      <c r="U1684" s="17"/>
      <c r="V1684" s="17"/>
      <c r="W1684" s="17"/>
      <c r="X1684" s="17"/>
      <c r="Y1684" s="17"/>
      <c r="Z1684" s="17"/>
      <c r="AA1684" s="17"/>
      <c r="AB1684" s="17"/>
      <c r="AC1684" s="17"/>
      <c r="AD1684" s="17"/>
      <c r="AE1684" s="17"/>
      <c r="AF1684" s="17"/>
      <c r="AG1684" s="17"/>
      <c r="AH1684" s="17"/>
      <c r="AI1684" s="17"/>
      <c r="AJ1684" s="17"/>
    </row>
    <row r="1685" spans="5:36">
      <c r="E1685" s="17"/>
      <c r="F1685" s="17"/>
      <c r="G1685" s="17"/>
      <c r="H1685" s="17"/>
      <c r="I1685" s="17"/>
      <c r="J1685" s="17"/>
      <c r="K1685" s="17"/>
      <c r="L1685" s="17"/>
      <c r="M1685" s="17"/>
      <c r="N1685" s="17"/>
      <c r="O1685" s="17"/>
      <c r="P1685" s="17"/>
      <c r="Q1685" s="17"/>
      <c r="R1685" s="17"/>
      <c r="S1685" s="17"/>
      <c r="T1685" s="17"/>
      <c r="U1685" s="17"/>
      <c r="V1685" s="17"/>
      <c r="W1685" s="17"/>
      <c r="X1685" s="17"/>
      <c r="Y1685" s="17"/>
      <c r="Z1685" s="17"/>
      <c r="AA1685" s="17"/>
      <c r="AB1685" s="17"/>
      <c r="AC1685" s="17"/>
      <c r="AD1685" s="17"/>
      <c r="AE1685" s="17"/>
      <c r="AF1685" s="17"/>
      <c r="AG1685" s="17"/>
      <c r="AH1685" s="17"/>
      <c r="AI1685" s="17"/>
      <c r="AJ1685" s="17"/>
    </row>
    <row r="1686" spans="5:36">
      <c r="E1686" s="17"/>
      <c r="F1686" s="17"/>
      <c r="G1686" s="17"/>
      <c r="H1686" s="17"/>
      <c r="I1686" s="17"/>
      <c r="J1686" s="17"/>
      <c r="K1686" s="17"/>
      <c r="L1686" s="17"/>
      <c r="M1686" s="17"/>
      <c r="N1686" s="17"/>
      <c r="O1686" s="17"/>
      <c r="P1686" s="17"/>
      <c r="Q1686" s="17"/>
      <c r="R1686" s="17"/>
      <c r="S1686" s="17"/>
      <c r="T1686" s="17"/>
      <c r="U1686" s="17"/>
      <c r="V1686" s="17"/>
      <c r="W1686" s="17"/>
      <c r="X1686" s="17"/>
      <c r="Y1686" s="17"/>
      <c r="Z1686" s="17"/>
      <c r="AA1686" s="17"/>
      <c r="AB1686" s="17"/>
      <c r="AC1686" s="17"/>
      <c r="AD1686" s="17"/>
      <c r="AE1686" s="17"/>
      <c r="AF1686" s="17"/>
      <c r="AG1686" s="17"/>
      <c r="AH1686" s="17"/>
      <c r="AI1686" s="17"/>
      <c r="AJ1686" s="17"/>
    </row>
    <row r="1687" spans="5:36">
      <c r="E1687" s="17"/>
      <c r="F1687" s="17"/>
      <c r="G1687" s="17"/>
      <c r="H1687" s="17"/>
      <c r="I1687" s="17"/>
      <c r="J1687" s="17"/>
      <c r="K1687" s="17"/>
      <c r="L1687" s="17"/>
      <c r="M1687" s="17"/>
      <c r="N1687" s="17"/>
      <c r="O1687" s="17"/>
      <c r="P1687" s="17"/>
      <c r="Q1687" s="17"/>
      <c r="R1687" s="17"/>
      <c r="S1687" s="17"/>
      <c r="T1687" s="17"/>
      <c r="U1687" s="17"/>
      <c r="V1687" s="17"/>
      <c r="W1687" s="17"/>
      <c r="X1687" s="17"/>
      <c r="Y1687" s="17"/>
      <c r="Z1687" s="17"/>
      <c r="AA1687" s="17"/>
      <c r="AB1687" s="17"/>
      <c r="AC1687" s="17"/>
      <c r="AD1687" s="17"/>
      <c r="AE1687" s="17"/>
      <c r="AF1687" s="17"/>
      <c r="AG1687" s="17"/>
      <c r="AH1687" s="17"/>
      <c r="AI1687" s="17"/>
      <c r="AJ1687" s="17"/>
    </row>
    <row r="1688" spans="5:36">
      <c r="E1688" s="17"/>
      <c r="F1688" s="17"/>
      <c r="G1688" s="17"/>
      <c r="H1688" s="17"/>
      <c r="I1688" s="17"/>
      <c r="J1688" s="17"/>
      <c r="K1688" s="17"/>
      <c r="L1688" s="17"/>
      <c r="M1688" s="17"/>
      <c r="N1688" s="17"/>
      <c r="O1688" s="17"/>
      <c r="P1688" s="17"/>
      <c r="Q1688" s="17"/>
      <c r="R1688" s="17"/>
      <c r="S1688" s="17"/>
      <c r="T1688" s="17"/>
      <c r="U1688" s="17"/>
      <c r="V1688" s="17"/>
      <c r="W1688" s="17"/>
      <c r="X1688" s="17"/>
      <c r="Y1688" s="17"/>
      <c r="Z1688" s="17"/>
      <c r="AA1688" s="17"/>
      <c r="AB1688" s="17"/>
      <c r="AC1688" s="17"/>
      <c r="AD1688" s="17"/>
      <c r="AE1688" s="17"/>
      <c r="AF1688" s="17"/>
      <c r="AG1688" s="17"/>
      <c r="AH1688" s="17"/>
      <c r="AI1688" s="17"/>
      <c r="AJ1688" s="17"/>
    </row>
    <row r="1689" spans="5:36">
      <c r="E1689" s="17"/>
      <c r="F1689" s="17"/>
      <c r="G1689" s="17"/>
      <c r="H1689" s="17"/>
      <c r="I1689" s="17"/>
      <c r="J1689" s="17"/>
      <c r="K1689" s="17"/>
      <c r="L1689" s="17"/>
      <c r="M1689" s="17"/>
      <c r="N1689" s="17"/>
      <c r="O1689" s="17"/>
      <c r="P1689" s="17"/>
      <c r="Q1689" s="17"/>
      <c r="R1689" s="17"/>
      <c r="S1689" s="17"/>
      <c r="T1689" s="17"/>
      <c r="U1689" s="17"/>
      <c r="V1689" s="17"/>
      <c r="W1689" s="17"/>
      <c r="X1689" s="17"/>
      <c r="Y1689" s="17"/>
      <c r="Z1689" s="17"/>
      <c r="AA1689" s="17"/>
      <c r="AB1689" s="17"/>
      <c r="AC1689" s="17"/>
      <c r="AD1689" s="17"/>
      <c r="AE1689" s="17"/>
      <c r="AF1689" s="17"/>
      <c r="AG1689" s="17"/>
      <c r="AH1689" s="17"/>
      <c r="AI1689" s="17"/>
      <c r="AJ1689" s="17"/>
    </row>
    <row r="1690" spans="5:36">
      <c r="E1690" s="17"/>
      <c r="F1690" s="17"/>
      <c r="G1690" s="17"/>
      <c r="H1690" s="17"/>
      <c r="I1690" s="17"/>
      <c r="J1690" s="17"/>
      <c r="K1690" s="17"/>
      <c r="L1690" s="17"/>
      <c r="M1690" s="17"/>
      <c r="N1690" s="17"/>
      <c r="O1690" s="17"/>
      <c r="P1690" s="17"/>
      <c r="Q1690" s="17"/>
      <c r="R1690" s="17"/>
      <c r="S1690" s="17"/>
      <c r="T1690" s="17"/>
      <c r="U1690" s="17"/>
      <c r="V1690" s="17"/>
      <c r="W1690" s="17"/>
      <c r="X1690" s="17"/>
      <c r="Y1690" s="17"/>
      <c r="Z1690" s="17"/>
      <c r="AA1690" s="17"/>
      <c r="AB1690" s="17"/>
      <c r="AC1690" s="17"/>
      <c r="AD1690" s="17"/>
      <c r="AE1690" s="17"/>
      <c r="AF1690" s="17"/>
      <c r="AG1690" s="17"/>
      <c r="AH1690" s="17"/>
      <c r="AI1690" s="17"/>
      <c r="AJ1690" s="17"/>
    </row>
    <row r="1691" spans="5:36">
      <c r="E1691" s="17"/>
      <c r="F1691" s="17"/>
      <c r="G1691" s="17"/>
      <c r="H1691" s="17"/>
      <c r="I1691" s="17"/>
      <c r="J1691" s="17"/>
      <c r="K1691" s="17"/>
      <c r="L1691" s="17"/>
      <c r="M1691" s="17"/>
      <c r="N1691" s="17"/>
      <c r="O1691" s="17"/>
      <c r="P1691" s="17"/>
      <c r="Q1691" s="17"/>
      <c r="R1691" s="17"/>
      <c r="S1691" s="17"/>
      <c r="T1691" s="17"/>
      <c r="U1691" s="17"/>
      <c r="V1691" s="17"/>
      <c r="W1691" s="17"/>
      <c r="X1691" s="17"/>
      <c r="Y1691" s="17"/>
      <c r="Z1691" s="17"/>
      <c r="AA1691" s="17"/>
      <c r="AB1691" s="17"/>
      <c r="AC1691" s="17"/>
      <c r="AD1691" s="17"/>
      <c r="AE1691" s="17"/>
      <c r="AF1691" s="17"/>
      <c r="AG1691" s="17"/>
      <c r="AH1691" s="17"/>
      <c r="AI1691" s="17"/>
      <c r="AJ1691" s="17"/>
    </row>
    <row r="1692" spans="5:36">
      <c r="E1692" s="17"/>
      <c r="F1692" s="17"/>
      <c r="G1692" s="17"/>
      <c r="H1692" s="17"/>
      <c r="I1692" s="17"/>
      <c r="J1692" s="17"/>
      <c r="K1692" s="17"/>
      <c r="L1692" s="17"/>
      <c r="M1692" s="17"/>
      <c r="N1692" s="17"/>
      <c r="O1692" s="17"/>
      <c r="P1692" s="17"/>
      <c r="Q1692" s="17"/>
      <c r="R1692" s="17"/>
      <c r="S1692" s="17"/>
      <c r="T1692" s="17"/>
      <c r="U1692" s="17"/>
      <c r="V1692" s="17"/>
      <c r="W1692" s="17"/>
      <c r="X1692" s="17"/>
      <c r="Y1692" s="17"/>
      <c r="Z1692" s="17"/>
      <c r="AA1692" s="17"/>
      <c r="AB1692" s="17"/>
      <c r="AC1692" s="17"/>
      <c r="AD1692" s="17"/>
      <c r="AE1692" s="17"/>
      <c r="AF1692" s="17"/>
      <c r="AG1692" s="17"/>
      <c r="AH1692" s="17"/>
      <c r="AI1692" s="17"/>
      <c r="AJ1692" s="17"/>
    </row>
    <row r="1693" spans="5:36">
      <c r="E1693" s="17"/>
      <c r="F1693" s="17"/>
      <c r="G1693" s="17"/>
      <c r="H1693" s="17"/>
      <c r="I1693" s="17"/>
      <c r="J1693" s="17"/>
      <c r="K1693" s="17"/>
      <c r="L1693" s="17"/>
      <c r="M1693" s="17"/>
      <c r="N1693" s="17"/>
      <c r="O1693" s="17"/>
      <c r="P1693" s="17"/>
      <c r="Q1693" s="17"/>
      <c r="R1693" s="17"/>
      <c r="S1693" s="17"/>
      <c r="T1693" s="17"/>
      <c r="U1693" s="17"/>
      <c r="V1693" s="17"/>
      <c r="W1693" s="17"/>
      <c r="X1693" s="17"/>
      <c r="Y1693" s="17"/>
      <c r="Z1693" s="17"/>
      <c r="AA1693" s="17"/>
      <c r="AB1693" s="17"/>
      <c r="AC1693" s="17"/>
      <c r="AD1693" s="17"/>
      <c r="AE1693" s="17"/>
      <c r="AF1693" s="17"/>
      <c r="AG1693" s="17"/>
      <c r="AH1693" s="17"/>
      <c r="AI1693" s="17"/>
      <c r="AJ1693" s="17"/>
    </row>
    <row r="1694" spans="5:36">
      <c r="E1694" s="17"/>
      <c r="F1694" s="17"/>
      <c r="G1694" s="17"/>
      <c r="H1694" s="17"/>
      <c r="I1694" s="17"/>
      <c r="J1694" s="17"/>
      <c r="K1694" s="17"/>
      <c r="L1694" s="17"/>
      <c r="M1694" s="17"/>
      <c r="N1694" s="17"/>
      <c r="O1694" s="17"/>
      <c r="P1694" s="17"/>
      <c r="Q1694" s="17"/>
      <c r="R1694" s="17"/>
      <c r="S1694" s="17"/>
      <c r="T1694" s="17"/>
      <c r="U1694" s="17"/>
      <c r="V1694" s="17"/>
      <c r="W1694" s="17"/>
      <c r="X1694" s="17"/>
      <c r="Y1694" s="17"/>
      <c r="Z1694" s="17"/>
      <c r="AA1694" s="17"/>
      <c r="AB1694" s="17"/>
      <c r="AC1694" s="17"/>
      <c r="AD1694" s="17"/>
      <c r="AE1694" s="17"/>
      <c r="AF1694" s="17"/>
      <c r="AG1694" s="17"/>
      <c r="AH1694" s="17"/>
      <c r="AI1694" s="17"/>
      <c r="AJ1694" s="17"/>
    </row>
    <row r="1695" spans="5:36">
      <c r="E1695" s="17"/>
      <c r="F1695" s="17"/>
      <c r="G1695" s="17"/>
      <c r="H1695" s="17"/>
      <c r="I1695" s="17"/>
      <c r="J1695" s="17"/>
      <c r="K1695" s="17"/>
      <c r="L1695" s="17"/>
      <c r="M1695" s="17"/>
      <c r="N1695" s="17"/>
      <c r="O1695" s="17"/>
      <c r="P1695" s="17"/>
      <c r="Q1695" s="17"/>
      <c r="R1695" s="17"/>
      <c r="S1695" s="17"/>
      <c r="T1695" s="17"/>
      <c r="U1695" s="17"/>
      <c r="V1695" s="17"/>
      <c r="W1695" s="17"/>
      <c r="X1695" s="17"/>
      <c r="Y1695" s="17"/>
      <c r="Z1695" s="17"/>
      <c r="AA1695" s="17"/>
      <c r="AB1695" s="17"/>
      <c r="AC1695" s="17"/>
      <c r="AD1695" s="17"/>
      <c r="AE1695" s="17"/>
      <c r="AF1695" s="17"/>
      <c r="AG1695" s="17"/>
      <c r="AH1695" s="17"/>
      <c r="AI1695" s="17"/>
      <c r="AJ1695" s="17"/>
    </row>
    <row r="1696" spans="5:36">
      <c r="E1696" s="17"/>
      <c r="F1696" s="17"/>
      <c r="G1696" s="17"/>
      <c r="H1696" s="17"/>
      <c r="I1696" s="17"/>
      <c r="J1696" s="17"/>
      <c r="K1696" s="17"/>
      <c r="L1696" s="17"/>
      <c r="M1696" s="17"/>
      <c r="N1696" s="17"/>
      <c r="O1696" s="17"/>
      <c r="P1696" s="17"/>
      <c r="Q1696" s="17"/>
      <c r="R1696" s="17"/>
      <c r="S1696" s="17"/>
      <c r="T1696" s="17"/>
      <c r="U1696" s="17"/>
      <c r="V1696" s="17"/>
      <c r="W1696" s="17"/>
      <c r="X1696" s="17"/>
      <c r="Y1696" s="17"/>
      <c r="Z1696" s="17"/>
      <c r="AA1696" s="17"/>
      <c r="AB1696" s="17"/>
      <c r="AC1696" s="17"/>
      <c r="AD1696" s="17"/>
      <c r="AE1696" s="17"/>
      <c r="AF1696" s="17"/>
      <c r="AG1696" s="17"/>
      <c r="AH1696" s="17"/>
      <c r="AI1696" s="17"/>
      <c r="AJ1696" s="17"/>
    </row>
    <row r="1697" spans="5:36">
      <c r="E1697" s="17"/>
      <c r="F1697" s="17"/>
      <c r="G1697" s="17"/>
      <c r="H1697" s="17"/>
      <c r="I1697" s="17"/>
      <c r="J1697" s="17"/>
      <c r="K1697" s="17"/>
      <c r="L1697" s="17"/>
      <c r="M1697" s="17"/>
      <c r="N1697" s="17"/>
      <c r="O1697" s="17"/>
      <c r="P1697" s="17"/>
      <c r="Q1697" s="17"/>
      <c r="R1697" s="17"/>
      <c r="S1697" s="17"/>
      <c r="T1697" s="17"/>
      <c r="U1697" s="17"/>
      <c r="V1697" s="17"/>
      <c r="W1697" s="17"/>
      <c r="X1697" s="17"/>
      <c r="Y1697" s="17"/>
      <c r="Z1697" s="17"/>
      <c r="AA1697" s="17"/>
      <c r="AB1697" s="17"/>
      <c r="AC1697" s="17"/>
      <c r="AD1697" s="17"/>
      <c r="AE1697" s="17"/>
      <c r="AF1697" s="17"/>
      <c r="AG1697" s="17"/>
      <c r="AH1697" s="17"/>
      <c r="AI1697" s="17"/>
      <c r="AJ1697" s="17"/>
    </row>
    <row r="1698" spans="5:36">
      <c r="E1698" s="17"/>
      <c r="F1698" s="17"/>
      <c r="G1698" s="17"/>
      <c r="H1698" s="17"/>
      <c r="I1698" s="17"/>
      <c r="J1698" s="17"/>
      <c r="K1698" s="17"/>
      <c r="L1698" s="17"/>
      <c r="M1698" s="17"/>
      <c r="N1698" s="17"/>
      <c r="O1698" s="17"/>
      <c r="P1698" s="17"/>
      <c r="Q1698" s="17"/>
      <c r="R1698" s="17"/>
      <c r="S1698" s="17"/>
      <c r="T1698" s="17"/>
      <c r="U1698" s="17"/>
      <c r="V1698" s="17"/>
      <c r="W1698" s="17"/>
      <c r="X1698" s="17"/>
      <c r="Y1698" s="17"/>
      <c r="Z1698" s="17"/>
      <c r="AA1698" s="17"/>
      <c r="AB1698" s="17"/>
      <c r="AC1698" s="17"/>
      <c r="AD1698" s="17"/>
      <c r="AE1698" s="17"/>
      <c r="AF1698" s="17"/>
      <c r="AG1698" s="17"/>
      <c r="AH1698" s="17"/>
      <c r="AI1698" s="17"/>
      <c r="AJ1698" s="17"/>
    </row>
    <row r="1699" spans="5:36">
      <c r="E1699" s="17"/>
      <c r="F1699" s="17"/>
      <c r="G1699" s="17"/>
      <c r="H1699" s="17"/>
      <c r="I1699" s="17"/>
      <c r="J1699" s="17"/>
      <c r="K1699" s="17"/>
      <c r="L1699" s="17"/>
      <c r="M1699" s="17"/>
      <c r="N1699" s="17"/>
      <c r="O1699" s="17"/>
      <c r="P1699" s="17"/>
      <c r="Q1699" s="17"/>
      <c r="R1699" s="17"/>
      <c r="S1699" s="17"/>
      <c r="T1699" s="17"/>
      <c r="U1699" s="17"/>
      <c r="V1699" s="17"/>
      <c r="W1699" s="17"/>
      <c r="X1699" s="17"/>
      <c r="Y1699" s="17"/>
      <c r="Z1699" s="17"/>
      <c r="AA1699" s="17"/>
      <c r="AB1699" s="17"/>
      <c r="AC1699" s="17"/>
      <c r="AD1699" s="17"/>
      <c r="AE1699" s="17"/>
      <c r="AF1699" s="17"/>
      <c r="AG1699" s="17"/>
      <c r="AH1699" s="17"/>
      <c r="AI1699" s="17"/>
      <c r="AJ1699" s="17"/>
    </row>
    <row r="1700" spans="5:36">
      <c r="E1700" s="17"/>
      <c r="F1700" s="17"/>
      <c r="G1700" s="17"/>
      <c r="H1700" s="17"/>
      <c r="I1700" s="17"/>
      <c r="J1700" s="17"/>
      <c r="K1700" s="17"/>
      <c r="L1700" s="17"/>
      <c r="M1700" s="17"/>
      <c r="N1700" s="17"/>
      <c r="O1700" s="17"/>
      <c r="P1700" s="17"/>
      <c r="Q1700" s="17"/>
      <c r="R1700" s="17"/>
      <c r="S1700" s="17"/>
      <c r="T1700" s="17"/>
      <c r="U1700" s="17"/>
      <c r="V1700" s="17"/>
      <c r="W1700" s="17"/>
      <c r="X1700" s="17"/>
      <c r="Y1700" s="17"/>
      <c r="Z1700" s="17"/>
      <c r="AA1700" s="17"/>
      <c r="AB1700" s="17"/>
      <c r="AC1700" s="17"/>
      <c r="AD1700" s="17"/>
      <c r="AE1700" s="17"/>
      <c r="AF1700" s="17"/>
      <c r="AG1700" s="17"/>
      <c r="AH1700" s="17"/>
      <c r="AI1700" s="17"/>
      <c r="AJ1700" s="17"/>
    </row>
    <row r="1701" spans="5:36">
      <c r="E1701" s="17"/>
      <c r="F1701" s="17"/>
      <c r="G1701" s="17"/>
      <c r="H1701" s="17"/>
      <c r="I1701" s="17"/>
      <c r="J1701" s="17"/>
      <c r="K1701" s="17"/>
      <c r="L1701" s="17"/>
      <c r="M1701" s="17"/>
      <c r="N1701" s="17"/>
      <c r="O1701" s="17"/>
      <c r="P1701" s="17"/>
      <c r="Q1701" s="17"/>
      <c r="R1701" s="17"/>
      <c r="S1701" s="17"/>
      <c r="T1701" s="17"/>
      <c r="U1701" s="17"/>
      <c r="V1701" s="17"/>
      <c r="W1701" s="17"/>
      <c r="X1701" s="17"/>
      <c r="Y1701" s="17"/>
      <c r="Z1701" s="17"/>
      <c r="AA1701" s="17"/>
      <c r="AB1701" s="17"/>
      <c r="AC1701" s="17"/>
      <c r="AD1701" s="17"/>
      <c r="AE1701" s="17"/>
      <c r="AF1701" s="17"/>
      <c r="AG1701" s="17"/>
      <c r="AH1701" s="17"/>
      <c r="AI1701" s="17"/>
      <c r="AJ1701" s="17"/>
    </row>
    <row r="1702" spans="5:36">
      <c r="E1702" s="17"/>
      <c r="F1702" s="17"/>
      <c r="G1702" s="17"/>
      <c r="H1702" s="17"/>
      <c r="I1702" s="17"/>
      <c r="J1702" s="17"/>
      <c r="K1702" s="17"/>
      <c r="L1702" s="17"/>
      <c r="M1702" s="17"/>
      <c r="N1702" s="17"/>
      <c r="O1702" s="17"/>
      <c r="P1702" s="17"/>
      <c r="Q1702" s="17"/>
      <c r="R1702" s="17"/>
      <c r="S1702" s="17"/>
      <c r="T1702" s="17"/>
      <c r="U1702" s="17"/>
      <c r="V1702" s="17"/>
      <c r="W1702" s="17"/>
      <c r="X1702" s="17"/>
      <c r="Y1702" s="17"/>
      <c r="Z1702" s="17"/>
      <c r="AA1702" s="17"/>
      <c r="AB1702" s="17"/>
      <c r="AC1702" s="17"/>
      <c r="AD1702" s="17"/>
      <c r="AE1702" s="17"/>
      <c r="AF1702" s="17"/>
      <c r="AG1702" s="17"/>
      <c r="AH1702" s="17"/>
      <c r="AI1702" s="17"/>
      <c r="AJ1702" s="17"/>
    </row>
    <row r="1703" spans="5:36">
      <c r="E1703" s="17"/>
      <c r="F1703" s="17"/>
      <c r="G1703" s="17"/>
      <c r="H1703" s="17"/>
      <c r="I1703" s="17"/>
      <c r="J1703" s="17"/>
      <c r="K1703" s="17"/>
      <c r="L1703" s="17"/>
      <c r="M1703" s="17"/>
      <c r="N1703" s="17"/>
      <c r="O1703" s="17"/>
      <c r="P1703" s="17"/>
      <c r="Q1703" s="17"/>
      <c r="R1703" s="17"/>
      <c r="S1703" s="17"/>
      <c r="T1703" s="17"/>
      <c r="U1703" s="17"/>
      <c r="V1703" s="17"/>
      <c r="W1703" s="17"/>
      <c r="X1703" s="17"/>
      <c r="Y1703" s="17"/>
      <c r="Z1703" s="17"/>
      <c r="AA1703" s="17"/>
      <c r="AB1703" s="17"/>
      <c r="AC1703" s="17"/>
      <c r="AD1703" s="17"/>
      <c r="AE1703" s="17"/>
      <c r="AF1703" s="17"/>
      <c r="AG1703" s="17"/>
      <c r="AH1703" s="17"/>
      <c r="AI1703" s="17"/>
      <c r="AJ1703" s="17"/>
    </row>
    <row r="1704" spans="5:36">
      <c r="E1704" s="17"/>
      <c r="F1704" s="17"/>
      <c r="G1704" s="17"/>
      <c r="H1704" s="17"/>
      <c r="I1704" s="17"/>
      <c r="J1704" s="17"/>
      <c r="K1704" s="17"/>
      <c r="L1704" s="17"/>
      <c r="M1704" s="17"/>
      <c r="N1704" s="17"/>
      <c r="O1704" s="17"/>
      <c r="P1704" s="17"/>
      <c r="Q1704" s="17"/>
      <c r="R1704" s="17"/>
      <c r="S1704" s="17"/>
      <c r="T1704" s="17"/>
      <c r="U1704" s="17"/>
      <c r="V1704" s="17"/>
      <c r="W1704" s="17"/>
      <c r="X1704" s="17"/>
      <c r="Y1704" s="17"/>
      <c r="Z1704" s="17"/>
      <c r="AA1704" s="17"/>
      <c r="AB1704" s="17"/>
      <c r="AC1704" s="17"/>
      <c r="AD1704" s="17"/>
      <c r="AE1704" s="17"/>
      <c r="AF1704" s="17"/>
      <c r="AG1704" s="17"/>
      <c r="AH1704" s="17"/>
      <c r="AI1704" s="17"/>
      <c r="AJ1704" s="17"/>
    </row>
    <row r="1705" spans="5:36">
      <c r="E1705" s="17"/>
      <c r="F1705" s="17"/>
      <c r="G1705" s="17"/>
      <c r="H1705" s="17"/>
      <c r="I1705" s="17"/>
      <c r="J1705" s="17"/>
      <c r="K1705" s="17"/>
      <c r="L1705" s="17"/>
      <c r="M1705" s="17"/>
      <c r="N1705" s="17"/>
      <c r="O1705" s="17"/>
      <c r="P1705" s="17"/>
      <c r="Q1705" s="17"/>
      <c r="R1705" s="17"/>
      <c r="S1705" s="17"/>
      <c r="T1705" s="17"/>
      <c r="U1705" s="17"/>
      <c r="V1705" s="17"/>
      <c r="W1705" s="17"/>
      <c r="X1705" s="17"/>
      <c r="Y1705" s="17"/>
      <c r="Z1705" s="17"/>
      <c r="AA1705" s="17"/>
      <c r="AB1705" s="17"/>
      <c r="AC1705" s="17"/>
      <c r="AD1705" s="17"/>
      <c r="AE1705" s="17"/>
      <c r="AF1705" s="17"/>
      <c r="AG1705" s="17"/>
      <c r="AH1705" s="17"/>
      <c r="AI1705" s="17"/>
      <c r="AJ1705" s="17"/>
    </row>
    <row r="1706" spans="5:36">
      <c r="E1706" s="17"/>
      <c r="F1706" s="17"/>
      <c r="G1706" s="17"/>
      <c r="H1706" s="17"/>
      <c r="I1706" s="17"/>
      <c r="J1706" s="17"/>
      <c r="K1706" s="17"/>
      <c r="L1706" s="17"/>
      <c r="M1706" s="17"/>
      <c r="N1706" s="17"/>
      <c r="O1706" s="17"/>
      <c r="P1706" s="17"/>
      <c r="Q1706" s="17"/>
      <c r="R1706" s="17"/>
      <c r="S1706" s="17"/>
      <c r="T1706" s="17"/>
      <c r="U1706" s="17"/>
      <c r="V1706" s="17"/>
      <c r="W1706" s="17"/>
      <c r="X1706" s="17"/>
      <c r="Y1706" s="17"/>
      <c r="Z1706" s="17"/>
      <c r="AA1706" s="17"/>
      <c r="AB1706" s="17"/>
      <c r="AC1706" s="17"/>
      <c r="AD1706" s="17"/>
      <c r="AE1706" s="17"/>
      <c r="AF1706" s="17"/>
      <c r="AG1706" s="17"/>
      <c r="AH1706" s="17"/>
      <c r="AI1706" s="17"/>
      <c r="AJ1706" s="17"/>
    </row>
    <row r="1707" spans="5:36">
      <c r="E1707" s="17"/>
      <c r="F1707" s="17"/>
      <c r="G1707" s="17"/>
      <c r="H1707" s="17"/>
      <c r="I1707" s="17"/>
      <c r="J1707" s="17"/>
      <c r="K1707" s="17"/>
      <c r="L1707" s="17"/>
      <c r="M1707" s="17"/>
      <c r="N1707" s="17"/>
      <c r="O1707" s="17"/>
      <c r="P1707" s="17"/>
      <c r="Q1707" s="17"/>
      <c r="R1707" s="17"/>
      <c r="S1707" s="17"/>
      <c r="T1707" s="17"/>
      <c r="U1707" s="17"/>
      <c r="V1707" s="17"/>
      <c r="W1707" s="17"/>
      <c r="X1707" s="17"/>
      <c r="Y1707" s="17"/>
      <c r="Z1707" s="17"/>
      <c r="AA1707" s="17"/>
      <c r="AB1707" s="17"/>
      <c r="AC1707" s="17"/>
      <c r="AD1707" s="17"/>
      <c r="AE1707" s="17"/>
      <c r="AF1707" s="17"/>
      <c r="AG1707" s="17"/>
      <c r="AH1707" s="17"/>
      <c r="AI1707" s="17"/>
      <c r="AJ1707" s="17"/>
    </row>
    <row r="1708" spans="5:36">
      <c r="E1708" s="17"/>
      <c r="F1708" s="17"/>
      <c r="G1708" s="17"/>
      <c r="H1708" s="17"/>
      <c r="I1708" s="17"/>
      <c r="J1708" s="17"/>
      <c r="K1708" s="17"/>
      <c r="L1708" s="17"/>
      <c r="M1708" s="17"/>
      <c r="N1708" s="17"/>
      <c r="O1708" s="17"/>
      <c r="P1708" s="17"/>
      <c r="Q1708" s="17"/>
      <c r="R1708" s="17"/>
      <c r="S1708" s="17"/>
      <c r="T1708" s="17"/>
      <c r="U1708" s="17"/>
      <c r="V1708" s="17"/>
      <c r="W1708" s="17"/>
      <c r="X1708" s="17"/>
      <c r="Y1708" s="17"/>
      <c r="Z1708" s="17"/>
      <c r="AA1708" s="17"/>
      <c r="AB1708" s="17"/>
      <c r="AC1708" s="17"/>
      <c r="AD1708" s="17"/>
      <c r="AE1708" s="17"/>
      <c r="AF1708" s="17"/>
      <c r="AG1708" s="17"/>
      <c r="AH1708" s="17"/>
      <c r="AI1708" s="17"/>
      <c r="AJ1708" s="17"/>
    </row>
    <row r="1709" spans="5:36">
      <c r="E1709" s="17"/>
      <c r="F1709" s="17"/>
      <c r="G1709" s="17"/>
      <c r="H1709" s="17"/>
      <c r="I1709" s="17"/>
      <c r="J1709" s="17"/>
      <c r="K1709" s="17"/>
      <c r="L1709" s="17"/>
      <c r="M1709" s="17"/>
      <c r="N1709" s="17"/>
      <c r="O1709" s="17"/>
      <c r="P1709" s="17"/>
      <c r="Q1709" s="17"/>
      <c r="R1709" s="17"/>
      <c r="S1709" s="17"/>
      <c r="T1709" s="17"/>
      <c r="U1709" s="17"/>
      <c r="V1709" s="17"/>
      <c r="W1709" s="17"/>
      <c r="X1709" s="17"/>
      <c r="Y1709" s="17"/>
      <c r="Z1709" s="17"/>
      <c r="AA1709" s="17"/>
      <c r="AB1709" s="17"/>
      <c r="AC1709" s="17"/>
      <c r="AD1709" s="17"/>
      <c r="AE1709" s="17"/>
      <c r="AF1709" s="17"/>
      <c r="AG1709" s="17"/>
      <c r="AH1709" s="17"/>
      <c r="AI1709" s="17"/>
      <c r="AJ1709" s="17"/>
    </row>
    <row r="1710" spans="5:36">
      <c r="E1710" s="17"/>
      <c r="F1710" s="17"/>
      <c r="G1710" s="17"/>
      <c r="H1710" s="17"/>
      <c r="I1710" s="17"/>
      <c r="J1710" s="17"/>
      <c r="K1710" s="17"/>
      <c r="L1710" s="17"/>
      <c r="M1710" s="17"/>
      <c r="N1710" s="17"/>
      <c r="O1710" s="17"/>
      <c r="P1710" s="17"/>
      <c r="Q1710" s="17"/>
      <c r="R1710" s="17"/>
      <c r="S1710" s="17"/>
      <c r="T1710" s="17"/>
      <c r="U1710" s="17"/>
      <c r="V1710" s="17"/>
      <c r="W1710" s="17"/>
      <c r="X1710" s="17"/>
      <c r="Y1710" s="17"/>
      <c r="Z1710" s="17"/>
      <c r="AA1710" s="17"/>
      <c r="AB1710" s="17"/>
      <c r="AC1710" s="17"/>
      <c r="AD1710" s="17"/>
      <c r="AE1710" s="17"/>
      <c r="AF1710" s="17"/>
      <c r="AG1710" s="17"/>
      <c r="AH1710" s="17"/>
      <c r="AI1710" s="17"/>
      <c r="AJ1710" s="17"/>
    </row>
    <row r="1711" spans="5:36">
      <c r="E1711" s="17"/>
      <c r="F1711" s="17"/>
      <c r="G1711" s="17"/>
      <c r="H1711" s="17"/>
      <c r="I1711" s="17"/>
      <c r="J1711" s="17"/>
      <c r="K1711" s="17"/>
      <c r="L1711" s="17"/>
      <c r="M1711" s="17"/>
      <c r="N1711" s="17"/>
      <c r="O1711" s="17"/>
      <c r="P1711" s="17"/>
      <c r="Q1711" s="17"/>
      <c r="R1711" s="17"/>
      <c r="S1711" s="17"/>
      <c r="T1711" s="17"/>
      <c r="U1711" s="17"/>
      <c r="V1711" s="17"/>
      <c r="W1711" s="17"/>
      <c r="X1711" s="17"/>
      <c r="Y1711" s="17"/>
      <c r="Z1711" s="17"/>
      <c r="AA1711" s="17"/>
      <c r="AB1711" s="17"/>
      <c r="AC1711" s="17"/>
      <c r="AD1711" s="17"/>
      <c r="AE1711" s="17"/>
      <c r="AF1711" s="17"/>
      <c r="AG1711" s="17"/>
      <c r="AH1711" s="17"/>
      <c r="AI1711" s="17"/>
      <c r="AJ1711" s="17"/>
    </row>
    <row r="1712" spans="5:36">
      <c r="E1712" s="17"/>
      <c r="F1712" s="17"/>
      <c r="G1712" s="17"/>
      <c r="H1712" s="17"/>
      <c r="I1712" s="17"/>
      <c r="J1712" s="17"/>
      <c r="K1712" s="17"/>
      <c r="L1712" s="17"/>
      <c r="M1712" s="17"/>
      <c r="N1712" s="17"/>
      <c r="O1712" s="17"/>
      <c r="P1712" s="17"/>
      <c r="Q1712" s="17"/>
      <c r="R1712" s="17"/>
      <c r="S1712" s="17"/>
      <c r="T1712" s="17"/>
      <c r="U1712" s="17"/>
      <c r="V1712" s="17"/>
      <c r="W1712" s="17"/>
      <c r="X1712" s="17"/>
      <c r="Y1712" s="17"/>
      <c r="Z1712" s="17"/>
      <c r="AA1712" s="17"/>
      <c r="AB1712" s="17"/>
      <c r="AC1712" s="17"/>
      <c r="AD1712" s="17"/>
      <c r="AE1712" s="17"/>
      <c r="AF1712" s="17"/>
      <c r="AG1712" s="17"/>
      <c r="AH1712" s="17"/>
      <c r="AI1712" s="17"/>
      <c r="AJ1712" s="17"/>
    </row>
    <row r="1713" spans="5:36">
      <c r="E1713" s="17"/>
      <c r="F1713" s="17"/>
      <c r="G1713" s="17"/>
      <c r="H1713" s="17"/>
      <c r="I1713" s="17"/>
      <c r="J1713" s="17"/>
      <c r="K1713" s="17"/>
      <c r="L1713" s="17"/>
      <c r="M1713" s="17"/>
      <c r="N1713" s="17"/>
      <c r="O1713" s="17"/>
      <c r="P1713" s="17"/>
      <c r="Q1713" s="17"/>
      <c r="R1713" s="17"/>
      <c r="S1713" s="17"/>
      <c r="T1713" s="17"/>
      <c r="U1713" s="17"/>
      <c r="V1713" s="17"/>
      <c r="W1713" s="17"/>
      <c r="X1713" s="17"/>
      <c r="Y1713" s="17"/>
      <c r="Z1713" s="17"/>
      <c r="AA1713" s="17"/>
      <c r="AB1713" s="17"/>
      <c r="AC1713" s="17"/>
      <c r="AD1713" s="17"/>
      <c r="AE1713" s="17"/>
      <c r="AF1713" s="17"/>
      <c r="AG1713" s="17"/>
      <c r="AH1713" s="17"/>
      <c r="AI1713" s="17"/>
      <c r="AJ1713" s="17"/>
    </row>
    <row r="1714" spans="5:36">
      <c r="E1714" s="17"/>
      <c r="F1714" s="17"/>
      <c r="G1714" s="17"/>
      <c r="H1714" s="17"/>
      <c r="I1714" s="17"/>
      <c r="J1714" s="17"/>
      <c r="K1714" s="17"/>
      <c r="L1714" s="17"/>
      <c r="M1714" s="17"/>
      <c r="N1714" s="17"/>
      <c r="O1714" s="17"/>
      <c r="P1714" s="17"/>
      <c r="Q1714" s="17"/>
      <c r="R1714" s="17"/>
      <c r="S1714" s="17"/>
      <c r="T1714" s="17"/>
      <c r="U1714" s="17"/>
      <c r="V1714" s="17"/>
      <c r="W1714" s="17"/>
      <c r="X1714" s="17"/>
      <c r="Y1714" s="17"/>
      <c r="Z1714" s="17"/>
      <c r="AA1714" s="17"/>
      <c r="AB1714" s="17"/>
      <c r="AC1714" s="17"/>
      <c r="AD1714" s="17"/>
      <c r="AE1714" s="17"/>
      <c r="AF1714" s="17"/>
      <c r="AG1714" s="17"/>
      <c r="AH1714" s="17"/>
      <c r="AI1714" s="17"/>
      <c r="AJ1714" s="17"/>
    </row>
    <row r="1715" spans="5:36">
      <c r="E1715" s="17"/>
      <c r="F1715" s="17"/>
      <c r="G1715" s="17"/>
      <c r="H1715" s="17"/>
      <c r="I1715" s="17"/>
      <c r="J1715" s="17"/>
      <c r="K1715" s="17"/>
      <c r="L1715" s="17"/>
      <c r="M1715" s="17"/>
      <c r="N1715" s="17"/>
      <c r="O1715" s="17"/>
      <c r="P1715" s="17"/>
      <c r="Q1715" s="17"/>
      <c r="R1715" s="17"/>
      <c r="S1715" s="17"/>
      <c r="T1715" s="17"/>
      <c r="U1715" s="17"/>
      <c r="V1715" s="17"/>
      <c r="W1715" s="17"/>
      <c r="X1715" s="17"/>
      <c r="Y1715" s="17"/>
      <c r="Z1715" s="17"/>
      <c r="AA1715" s="17"/>
      <c r="AB1715" s="17"/>
      <c r="AC1715" s="17"/>
      <c r="AD1715" s="17"/>
      <c r="AE1715" s="17"/>
      <c r="AF1715" s="17"/>
      <c r="AG1715" s="17"/>
      <c r="AH1715" s="17"/>
      <c r="AI1715" s="17"/>
      <c r="AJ1715" s="17"/>
    </row>
    <row r="1716" spans="5:36">
      <c r="E1716" s="17"/>
      <c r="F1716" s="17"/>
      <c r="G1716" s="17"/>
      <c r="H1716" s="17"/>
      <c r="I1716" s="17"/>
      <c r="J1716" s="17"/>
      <c r="K1716" s="17"/>
      <c r="L1716" s="17"/>
      <c r="M1716" s="17"/>
      <c r="N1716" s="17"/>
      <c r="O1716" s="17"/>
      <c r="P1716" s="17"/>
      <c r="Q1716" s="17"/>
      <c r="R1716" s="17"/>
      <c r="S1716" s="17"/>
      <c r="T1716" s="17"/>
      <c r="U1716" s="17"/>
      <c r="V1716" s="17"/>
      <c r="W1716" s="17"/>
      <c r="X1716" s="17"/>
      <c r="Y1716" s="17"/>
      <c r="Z1716" s="17"/>
      <c r="AA1716" s="17"/>
      <c r="AB1716" s="17"/>
      <c r="AC1716" s="17"/>
      <c r="AD1716" s="17"/>
      <c r="AE1716" s="17"/>
      <c r="AF1716" s="17"/>
      <c r="AG1716" s="17"/>
      <c r="AH1716" s="17"/>
      <c r="AI1716" s="17"/>
      <c r="AJ1716" s="17"/>
    </row>
    <row r="1717" spans="5:36">
      <c r="E1717" s="17"/>
      <c r="F1717" s="17"/>
      <c r="G1717" s="17"/>
      <c r="H1717" s="17"/>
      <c r="I1717" s="17"/>
      <c r="J1717" s="17"/>
      <c r="K1717" s="17"/>
      <c r="L1717" s="17"/>
      <c r="M1717" s="17"/>
      <c r="N1717" s="17"/>
      <c r="O1717" s="17"/>
      <c r="P1717" s="17"/>
      <c r="Q1717" s="17"/>
      <c r="R1717" s="17"/>
      <c r="S1717" s="17"/>
      <c r="T1717" s="17"/>
      <c r="U1717" s="17"/>
      <c r="V1717" s="17"/>
      <c r="W1717" s="17"/>
      <c r="X1717" s="17"/>
      <c r="Y1717" s="17"/>
      <c r="Z1717" s="17"/>
      <c r="AA1717" s="17"/>
      <c r="AB1717" s="17"/>
      <c r="AC1717" s="17"/>
      <c r="AD1717" s="17"/>
      <c r="AE1717" s="17"/>
      <c r="AF1717" s="17"/>
      <c r="AG1717" s="17"/>
      <c r="AH1717" s="17"/>
      <c r="AI1717" s="17"/>
      <c r="AJ1717" s="17"/>
    </row>
    <row r="1718" spans="5:36">
      <c r="E1718" s="17"/>
      <c r="F1718" s="17"/>
      <c r="G1718" s="17"/>
      <c r="H1718" s="17"/>
      <c r="I1718" s="17"/>
      <c r="J1718" s="17"/>
      <c r="K1718" s="17"/>
      <c r="L1718" s="17"/>
      <c r="M1718" s="17"/>
      <c r="N1718" s="17"/>
      <c r="O1718" s="17"/>
      <c r="P1718" s="17"/>
      <c r="Q1718" s="17"/>
      <c r="R1718" s="17"/>
      <c r="S1718" s="17"/>
      <c r="T1718" s="17"/>
      <c r="U1718" s="17"/>
      <c r="V1718" s="17"/>
      <c r="W1718" s="17"/>
      <c r="X1718" s="17"/>
      <c r="Y1718" s="17"/>
      <c r="Z1718" s="17"/>
      <c r="AA1718" s="17"/>
      <c r="AB1718" s="17"/>
      <c r="AC1718" s="17"/>
      <c r="AD1718" s="17"/>
      <c r="AE1718" s="17"/>
      <c r="AF1718" s="17"/>
      <c r="AG1718" s="17"/>
      <c r="AH1718" s="17"/>
      <c r="AI1718" s="17"/>
      <c r="AJ1718" s="17"/>
    </row>
    <row r="1719" spans="5:36">
      <c r="E1719" s="17"/>
      <c r="F1719" s="17"/>
      <c r="G1719" s="17"/>
      <c r="H1719" s="17"/>
      <c r="I1719" s="17"/>
      <c r="J1719" s="17"/>
      <c r="K1719" s="17"/>
      <c r="L1719" s="17"/>
      <c r="M1719" s="17"/>
      <c r="N1719" s="17"/>
      <c r="O1719" s="17"/>
      <c r="P1719" s="17"/>
      <c r="Q1719" s="17"/>
      <c r="R1719" s="17"/>
      <c r="S1719" s="17"/>
      <c r="T1719" s="17"/>
      <c r="U1719" s="17"/>
      <c r="V1719" s="17"/>
      <c r="W1719" s="17"/>
      <c r="X1719" s="17"/>
      <c r="Y1719" s="17"/>
      <c r="Z1719" s="17"/>
      <c r="AA1719" s="17"/>
      <c r="AB1719" s="17"/>
      <c r="AC1719" s="17"/>
      <c r="AD1719" s="17"/>
      <c r="AE1719" s="17"/>
      <c r="AF1719" s="17"/>
      <c r="AG1719" s="17"/>
      <c r="AH1719" s="17"/>
      <c r="AI1719" s="17"/>
      <c r="AJ1719" s="17"/>
    </row>
    <row r="1720" spans="5:36">
      <c r="E1720" s="17"/>
      <c r="F1720" s="17"/>
      <c r="G1720" s="17"/>
      <c r="H1720" s="17"/>
      <c r="I1720" s="17"/>
      <c r="J1720" s="17"/>
      <c r="K1720" s="17"/>
      <c r="L1720" s="17"/>
      <c r="M1720" s="17"/>
      <c r="N1720" s="17"/>
      <c r="O1720" s="17"/>
      <c r="P1720" s="17"/>
      <c r="Q1720" s="17"/>
      <c r="R1720" s="17"/>
      <c r="S1720" s="17"/>
      <c r="T1720" s="17"/>
      <c r="U1720" s="17"/>
      <c r="V1720" s="17"/>
      <c r="W1720" s="17"/>
      <c r="X1720" s="17"/>
      <c r="Y1720" s="17"/>
      <c r="Z1720" s="17"/>
      <c r="AA1720" s="17"/>
      <c r="AB1720" s="17"/>
      <c r="AC1720" s="17"/>
      <c r="AD1720" s="17"/>
      <c r="AE1720" s="17"/>
      <c r="AF1720" s="17"/>
      <c r="AG1720" s="17"/>
      <c r="AH1720" s="17"/>
      <c r="AI1720" s="17"/>
      <c r="AJ1720" s="17"/>
    </row>
    <row r="1721" spans="5:36">
      <c r="E1721" s="17"/>
      <c r="F1721" s="17"/>
      <c r="G1721" s="17"/>
      <c r="H1721" s="17"/>
      <c r="I1721" s="17"/>
      <c r="J1721" s="17"/>
      <c r="K1721" s="17"/>
      <c r="L1721" s="17"/>
      <c r="M1721" s="17"/>
      <c r="N1721" s="17"/>
      <c r="O1721" s="17"/>
      <c r="P1721" s="17"/>
      <c r="Q1721" s="17"/>
      <c r="R1721" s="17"/>
      <c r="S1721" s="17"/>
      <c r="T1721" s="17"/>
      <c r="U1721" s="17"/>
      <c r="V1721" s="17"/>
      <c r="W1721" s="17"/>
      <c r="X1721" s="17"/>
      <c r="Y1721" s="17"/>
      <c r="Z1721" s="17"/>
      <c r="AA1721" s="17"/>
      <c r="AB1721" s="17"/>
      <c r="AC1721" s="17"/>
      <c r="AD1721" s="17"/>
      <c r="AE1721" s="17"/>
      <c r="AF1721" s="17"/>
      <c r="AG1721" s="17"/>
      <c r="AH1721" s="17"/>
      <c r="AI1721" s="17"/>
      <c r="AJ1721" s="17"/>
    </row>
    <row r="1722" spans="5:36">
      <c r="E1722" s="17"/>
      <c r="F1722" s="17"/>
      <c r="G1722" s="17"/>
      <c r="H1722" s="17"/>
      <c r="I1722" s="17"/>
      <c r="J1722" s="17"/>
      <c r="K1722" s="17"/>
      <c r="L1722" s="17"/>
      <c r="M1722" s="17"/>
      <c r="N1722" s="17"/>
      <c r="O1722" s="17"/>
      <c r="P1722" s="17"/>
      <c r="Q1722" s="17"/>
      <c r="R1722" s="17"/>
      <c r="S1722" s="17"/>
      <c r="T1722" s="17"/>
      <c r="U1722" s="17"/>
      <c r="V1722" s="17"/>
      <c r="W1722" s="17"/>
      <c r="X1722" s="17"/>
      <c r="Y1722" s="17"/>
      <c r="Z1722" s="17"/>
      <c r="AA1722" s="17"/>
      <c r="AB1722" s="17"/>
      <c r="AC1722" s="17"/>
      <c r="AD1722" s="17"/>
      <c r="AE1722" s="17"/>
      <c r="AF1722" s="17"/>
      <c r="AG1722" s="17"/>
      <c r="AH1722" s="17"/>
      <c r="AI1722" s="17"/>
      <c r="AJ1722" s="17"/>
    </row>
    <row r="1723" spans="5:36">
      <c r="E1723" s="17"/>
      <c r="F1723" s="17"/>
      <c r="G1723" s="17"/>
      <c r="H1723" s="17"/>
      <c r="I1723" s="17"/>
      <c r="J1723" s="17"/>
      <c r="K1723" s="17"/>
      <c r="L1723" s="17"/>
      <c r="M1723" s="17"/>
      <c r="N1723" s="17"/>
      <c r="O1723" s="17"/>
      <c r="P1723" s="17"/>
      <c r="Q1723" s="17"/>
      <c r="R1723" s="17"/>
      <c r="S1723" s="17"/>
      <c r="T1723" s="17"/>
      <c r="U1723" s="17"/>
      <c r="V1723" s="17"/>
      <c r="W1723" s="17"/>
      <c r="X1723" s="17"/>
      <c r="Y1723" s="17"/>
      <c r="Z1723" s="17"/>
      <c r="AA1723" s="17"/>
      <c r="AB1723" s="17"/>
      <c r="AC1723" s="17"/>
      <c r="AD1723" s="17"/>
      <c r="AE1723" s="17"/>
      <c r="AF1723" s="17"/>
      <c r="AG1723" s="17"/>
      <c r="AH1723" s="17"/>
      <c r="AI1723" s="17"/>
      <c r="AJ1723" s="17"/>
    </row>
    <row r="1724" spans="5:36">
      <c r="E1724" s="17"/>
      <c r="F1724" s="17"/>
      <c r="G1724" s="17"/>
      <c r="H1724" s="17"/>
      <c r="I1724" s="17"/>
      <c r="J1724" s="17"/>
      <c r="K1724" s="17"/>
      <c r="L1724" s="17"/>
      <c r="M1724" s="17"/>
      <c r="N1724" s="17"/>
      <c r="O1724" s="17"/>
      <c r="P1724" s="17"/>
      <c r="Q1724" s="17"/>
      <c r="R1724" s="17"/>
      <c r="S1724" s="17"/>
      <c r="T1724" s="17"/>
      <c r="U1724" s="17"/>
      <c r="V1724" s="17"/>
      <c r="W1724" s="17"/>
      <c r="X1724" s="17"/>
      <c r="Y1724" s="17"/>
      <c r="Z1724" s="17"/>
      <c r="AA1724" s="17"/>
      <c r="AB1724" s="17"/>
      <c r="AC1724" s="17"/>
      <c r="AD1724" s="17"/>
      <c r="AE1724" s="17"/>
      <c r="AF1724" s="17"/>
      <c r="AG1724" s="17"/>
      <c r="AH1724" s="17"/>
      <c r="AI1724" s="17"/>
      <c r="AJ1724" s="17"/>
    </row>
    <row r="1725" spans="5:36">
      <c r="E1725" s="17"/>
      <c r="F1725" s="17"/>
      <c r="G1725" s="17"/>
      <c r="H1725" s="17"/>
      <c r="I1725" s="17"/>
      <c r="J1725" s="17"/>
      <c r="K1725" s="17"/>
      <c r="L1725" s="17"/>
      <c r="M1725" s="17"/>
      <c r="N1725" s="17"/>
      <c r="O1725" s="17"/>
      <c r="P1725" s="17"/>
      <c r="Q1725" s="17"/>
      <c r="R1725" s="17"/>
      <c r="S1725" s="17"/>
      <c r="T1725" s="17"/>
      <c r="U1725" s="17"/>
      <c r="V1725" s="17"/>
      <c r="W1725" s="17"/>
      <c r="X1725" s="17"/>
      <c r="Y1725" s="17"/>
      <c r="Z1725" s="17"/>
      <c r="AA1725" s="17"/>
      <c r="AB1725" s="17"/>
      <c r="AC1725" s="17"/>
      <c r="AD1725" s="17"/>
      <c r="AE1725" s="17"/>
      <c r="AF1725" s="17"/>
      <c r="AG1725" s="17"/>
      <c r="AH1725" s="17"/>
      <c r="AI1725" s="17"/>
      <c r="AJ1725" s="17"/>
    </row>
    <row r="1726" spans="5:36">
      <c r="E1726" s="17"/>
      <c r="F1726" s="17"/>
      <c r="G1726" s="17"/>
      <c r="H1726" s="17"/>
      <c r="I1726" s="17"/>
      <c r="J1726" s="17"/>
      <c r="K1726" s="17"/>
      <c r="L1726" s="17"/>
      <c r="M1726" s="17"/>
      <c r="N1726" s="17"/>
      <c r="O1726" s="17"/>
      <c r="P1726" s="17"/>
      <c r="Q1726" s="17"/>
      <c r="R1726" s="17"/>
      <c r="S1726" s="17"/>
      <c r="T1726" s="17"/>
      <c r="U1726" s="17"/>
      <c r="V1726" s="17"/>
      <c r="W1726" s="17"/>
      <c r="X1726" s="17"/>
      <c r="Y1726" s="17"/>
      <c r="Z1726" s="17"/>
      <c r="AA1726" s="17"/>
      <c r="AB1726" s="17"/>
      <c r="AC1726" s="17"/>
      <c r="AD1726" s="17"/>
      <c r="AE1726" s="17"/>
      <c r="AF1726" s="17"/>
      <c r="AG1726" s="17"/>
      <c r="AH1726" s="17"/>
      <c r="AI1726" s="17"/>
      <c r="AJ1726" s="17"/>
    </row>
    <row r="1727" spans="5:36">
      <c r="E1727" s="17"/>
      <c r="F1727" s="17"/>
      <c r="G1727" s="17"/>
      <c r="H1727" s="17"/>
      <c r="I1727" s="17"/>
      <c r="J1727" s="17"/>
      <c r="K1727" s="17"/>
      <c r="L1727" s="17"/>
      <c r="M1727" s="17"/>
      <c r="N1727" s="17"/>
      <c r="O1727" s="17"/>
      <c r="P1727" s="17"/>
      <c r="Q1727" s="17"/>
      <c r="R1727" s="17"/>
      <c r="S1727" s="17"/>
      <c r="T1727" s="17"/>
      <c r="U1727" s="17"/>
      <c r="V1727" s="17"/>
      <c r="W1727" s="17"/>
      <c r="X1727" s="17"/>
      <c r="Y1727" s="17"/>
      <c r="Z1727" s="17"/>
      <c r="AA1727" s="17"/>
      <c r="AB1727" s="17"/>
      <c r="AC1727" s="17"/>
      <c r="AD1727" s="17"/>
      <c r="AE1727" s="17"/>
      <c r="AF1727" s="17"/>
      <c r="AG1727" s="17"/>
      <c r="AH1727" s="17"/>
      <c r="AI1727" s="17"/>
      <c r="AJ1727" s="17"/>
    </row>
    <row r="1728" spans="5:36">
      <c r="E1728" s="17"/>
      <c r="F1728" s="17"/>
      <c r="G1728" s="17"/>
      <c r="H1728" s="17"/>
      <c r="I1728" s="17"/>
      <c r="J1728" s="17"/>
      <c r="K1728" s="17"/>
      <c r="L1728" s="17"/>
      <c r="M1728" s="17"/>
      <c r="N1728" s="17"/>
      <c r="O1728" s="17"/>
      <c r="P1728" s="17"/>
      <c r="Q1728" s="17"/>
      <c r="R1728" s="17"/>
      <c r="S1728" s="17"/>
      <c r="T1728" s="17"/>
      <c r="U1728" s="17"/>
      <c r="V1728" s="17"/>
      <c r="W1728" s="17"/>
      <c r="X1728" s="17"/>
      <c r="Y1728" s="17"/>
      <c r="Z1728" s="17"/>
      <c r="AA1728" s="17"/>
      <c r="AB1728" s="17"/>
      <c r="AC1728" s="17"/>
      <c r="AD1728" s="17"/>
      <c r="AE1728" s="17"/>
      <c r="AF1728" s="17"/>
      <c r="AG1728" s="17"/>
      <c r="AH1728" s="17"/>
      <c r="AI1728" s="17"/>
      <c r="AJ1728" s="17"/>
    </row>
    <row r="1729" spans="5:36">
      <c r="E1729" s="17"/>
      <c r="F1729" s="17"/>
      <c r="G1729" s="17"/>
      <c r="H1729" s="17"/>
      <c r="I1729" s="17"/>
      <c r="J1729" s="17"/>
      <c r="K1729" s="17"/>
      <c r="L1729" s="17"/>
      <c r="M1729" s="17"/>
      <c r="N1729" s="17"/>
      <c r="O1729" s="17"/>
      <c r="P1729" s="17"/>
      <c r="Q1729" s="17"/>
      <c r="R1729" s="17"/>
      <c r="S1729" s="17"/>
      <c r="T1729" s="17"/>
      <c r="U1729" s="17"/>
      <c r="V1729" s="17"/>
      <c r="W1729" s="17"/>
      <c r="X1729" s="17"/>
      <c r="Y1729" s="17"/>
      <c r="Z1729" s="17"/>
      <c r="AA1729" s="17"/>
      <c r="AB1729" s="17"/>
      <c r="AC1729" s="17"/>
      <c r="AD1729" s="17"/>
      <c r="AE1729" s="17"/>
      <c r="AF1729" s="17"/>
      <c r="AG1729" s="17"/>
      <c r="AH1729" s="17"/>
      <c r="AI1729" s="17"/>
      <c r="AJ1729" s="17"/>
    </row>
    <row r="1730" spans="5:36">
      <c r="E1730" s="17"/>
      <c r="F1730" s="17"/>
      <c r="G1730" s="17"/>
      <c r="H1730" s="17"/>
      <c r="I1730" s="17"/>
      <c r="J1730" s="17"/>
      <c r="K1730" s="17"/>
      <c r="L1730" s="17"/>
      <c r="M1730" s="17"/>
      <c r="N1730" s="17"/>
      <c r="O1730" s="17"/>
      <c r="P1730" s="17"/>
      <c r="Q1730" s="17"/>
      <c r="R1730" s="17"/>
      <c r="S1730" s="17"/>
      <c r="T1730" s="17"/>
      <c r="U1730" s="17"/>
      <c r="V1730" s="17"/>
      <c r="W1730" s="17"/>
      <c r="X1730" s="17"/>
      <c r="Y1730" s="17"/>
      <c r="Z1730" s="17"/>
      <c r="AA1730" s="17"/>
      <c r="AB1730" s="17"/>
      <c r="AC1730" s="17"/>
      <c r="AD1730" s="17"/>
      <c r="AE1730" s="17"/>
      <c r="AF1730" s="17"/>
      <c r="AG1730" s="17"/>
      <c r="AH1730" s="17"/>
      <c r="AI1730" s="17"/>
      <c r="AJ1730" s="17"/>
    </row>
    <row r="1731" spans="5:36">
      <c r="E1731" s="17"/>
      <c r="F1731" s="17"/>
      <c r="G1731" s="17"/>
      <c r="H1731" s="17"/>
      <c r="I1731" s="17"/>
      <c r="J1731" s="17"/>
      <c r="K1731" s="17"/>
      <c r="L1731" s="17"/>
      <c r="M1731" s="17"/>
      <c r="N1731" s="17"/>
      <c r="O1731" s="17"/>
      <c r="P1731" s="17"/>
      <c r="Q1731" s="17"/>
      <c r="R1731" s="17"/>
      <c r="S1731" s="17"/>
      <c r="T1731" s="17"/>
      <c r="U1731" s="17"/>
      <c r="V1731" s="17"/>
      <c r="W1731" s="17"/>
      <c r="X1731" s="17"/>
      <c r="Y1731" s="17"/>
      <c r="Z1731" s="17"/>
      <c r="AA1731" s="17"/>
      <c r="AB1731" s="17"/>
      <c r="AC1731" s="17"/>
      <c r="AD1731" s="17"/>
      <c r="AE1731" s="17"/>
      <c r="AF1731" s="17"/>
      <c r="AG1731" s="17"/>
      <c r="AH1731" s="17"/>
      <c r="AI1731" s="17"/>
      <c r="AJ1731" s="17"/>
    </row>
    <row r="1732" spans="5:36">
      <c r="E1732" s="17"/>
      <c r="F1732" s="17"/>
      <c r="G1732" s="17"/>
      <c r="H1732" s="17"/>
      <c r="I1732" s="17"/>
      <c r="J1732" s="17"/>
      <c r="K1732" s="17"/>
      <c r="L1732" s="17"/>
      <c r="M1732" s="17"/>
      <c r="N1732" s="17"/>
      <c r="O1732" s="17"/>
      <c r="P1732" s="17"/>
      <c r="Q1732" s="17"/>
      <c r="R1732" s="17"/>
      <c r="S1732" s="17"/>
      <c r="T1732" s="17"/>
      <c r="U1732" s="17"/>
      <c r="V1732" s="17"/>
      <c r="W1732" s="17"/>
      <c r="X1732" s="17"/>
      <c r="Y1732" s="17"/>
      <c r="Z1732" s="17"/>
      <c r="AA1732" s="17"/>
      <c r="AB1732" s="17"/>
      <c r="AC1732" s="17"/>
      <c r="AD1732" s="17"/>
      <c r="AE1732" s="17"/>
      <c r="AF1732" s="17"/>
      <c r="AG1732" s="17"/>
      <c r="AH1732" s="17"/>
      <c r="AI1732" s="17"/>
      <c r="AJ1732" s="17"/>
    </row>
    <row r="1733" spans="5:36">
      <c r="E1733" s="17"/>
      <c r="F1733" s="17"/>
      <c r="G1733" s="17"/>
      <c r="H1733" s="17"/>
      <c r="I1733" s="17"/>
      <c r="J1733" s="17"/>
      <c r="K1733" s="17"/>
      <c r="L1733" s="17"/>
      <c r="M1733" s="17"/>
      <c r="N1733" s="17"/>
      <c r="O1733" s="17"/>
      <c r="P1733" s="17"/>
      <c r="Q1733" s="17"/>
      <c r="R1733" s="17"/>
      <c r="S1733" s="17"/>
      <c r="T1733" s="17"/>
      <c r="U1733" s="17"/>
      <c r="V1733" s="17"/>
      <c r="W1733" s="17"/>
      <c r="X1733" s="17"/>
      <c r="Y1733" s="17"/>
      <c r="Z1733" s="17"/>
      <c r="AA1733" s="17"/>
      <c r="AB1733" s="17"/>
      <c r="AC1733" s="17"/>
      <c r="AD1733" s="17"/>
      <c r="AE1733" s="17"/>
      <c r="AF1733" s="17"/>
      <c r="AG1733" s="17"/>
      <c r="AH1733" s="17"/>
      <c r="AI1733" s="17"/>
      <c r="AJ1733" s="17"/>
    </row>
    <row r="1734" spans="5:36">
      <c r="E1734" s="17"/>
      <c r="F1734" s="17"/>
      <c r="G1734" s="17"/>
      <c r="H1734" s="17"/>
      <c r="I1734" s="17"/>
      <c r="J1734" s="17"/>
      <c r="K1734" s="17"/>
      <c r="L1734" s="17"/>
      <c r="M1734" s="17"/>
      <c r="N1734" s="17"/>
      <c r="O1734" s="17"/>
      <c r="P1734" s="17"/>
      <c r="Q1734" s="17"/>
      <c r="R1734" s="17"/>
      <c r="S1734" s="17"/>
      <c r="T1734" s="17"/>
      <c r="U1734" s="17"/>
      <c r="V1734" s="17"/>
      <c r="W1734" s="17"/>
      <c r="X1734" s="17"/>
      <c r="Y1734" s="17"/>
      <c r="Z1734" s="17"/>
      <c r="AA1734" s="17"/>
      <c r="AB1734" s="17"/>
      <c r="AC1734" s="17"/>
      <c r="AD1734" s="17"/>
      <c r="AE1734" s="17"/>
      <c r="AF1734" s="17"/>
      <c r="AG1734" s="17"/>
      <c r="AH1734" s="17"/>
      <c r="AI1734" s="17"/>
      <c r="AJ1734" s="17"/>
    </row>
    <row r="1735" spans="5:36">
      <c r="E1735" s="17"/>
      <c r="F1735" s="17"/>
      <c r="G1735" s="17"/>
      <c r="H1735" s="17"/>
      <c r="I1735" s="17"/>
      <c r="J1735" s="17"/>
      <c r="K1735" s="17"/>
      <c r="L1735" s="17"/>
      <c r="M1735" s="17"/>
      <c r="N1735" s="17"/>
      <c r="O1735" s="17"/>
      <c r="P1735" s="17"/>
      <c r="Q1735" s="17"/>
      <c r="R1735" s="17"/>
      <c r="S1735" s="17"/>
      <c r="T1735" s="17"/>
      <c r="U1735" s="17"/>
      <c r="V1735" s="17"/>
      <c r="W1735" s="17"/>
      <c r="X1735" s="17"/>
      <c r="Y1735" s="17"/>
      <c r="Z1735" s="17"/>
      <c r="AA1735" s="17"/>
      <c r="AB1735" s="17"/>
      <c r="AC1735" s="17"/>
      <c r="AD1735" s="17"/>
      <c r="AE1735" s="17"/>
      <c r="AF1735" s="17"/>
      <c r="AG1735" s="17"/>
      <c r="AH1735" s="17"/>
      <c r="AI1735" s="17"/>
      <c r="AJ1735" s="17"/>
    </row>
    <row r="1736" spans="5:36">
      <c r="E1736" s="17"/>
      <c r="F1736" s="17"/>
      <c r="G1736" s="17"/>
      <c r="H1736" s="17"/>
      <c r="I1736" s="17"/>
      <c r="J1736" s="17"/>
      <c r="K1736" s="17"/>
      <c r="L1736" s="17"/>
      <c r="M1736" s="17"/>
      <c r="N1736" s="17"/>
      <c r="O1736" s="17"/>
      <c r="P1736" s="17"/>
      <c r="Q1736" s="17"/>
      <c r="R1736" s="17"/>
      <c r="S1736" s="17"/>
      <c r="T1736" s="17"/>
      <c r="U1736" s="17"/>
      <c r="V1736" s="17"/>
      <c r="W1736" s="17"/>
      <c r="X1736" s="17"/>
      <c r="Y1736" s="17"/>
      <c r="Z1736" s="17"/>
      <c r="AA1736" s="17"/>
      <c r="AB1736" s="17"/>
      <c r="AC1736" s="17"/>
      <c r="AD1736" s="17"/>
      <c r="AE1736" s="17"/>
      <c r="AF1736" s="17"/>
      <c r="AG1736" s="17"/>
      <c r="AH1736" s="17"/>
      <c r="AI1736" s="17"/>
      <c r="AJ1736" s="17"/>
    </row>
    <row r="1737" spans="5:36">
      <c r="E1737" s="17"/>
      <c r="F1737" s="17"/>
      <c r="G1737" s="17"/>
      <c r="H1737" s="17"/>
      <c r="I1737" s="17"/>
      <c r="J1737" s="17"/>
      <c r="K1737" s="17"/>
      <c r="L1737" s="17"/>
      <c r="M1737" s="17"/>
      <c r="N1737" s="17"/>
      <c r="O1737" s="17"/>
      <c r="P1737" s="17"/>
      <c r="Q1737" s="17"/>
      <c r="R1737" s="17"/>
      <c r="S1737" s="17"/>
      <c r="T1737" s="17"/>
      <c r="U1737" s="17"/>
      <c r="V1737" s="17"/>
      <c r="W1737" s="17"/>
      <c r="X1737" s="17"/>
      <c r="Y1737" s="17"/>
      <c r="Z1737" s="17"/>
      <c r="AA1737" s="17"/>
      <c r="AB1737" s="17"/>
      <c r="AC1737" s="17"/>
      <c r="AD1737" s="17"/>
      <c r="AE1737" s="17"/>
      <c r="AF1737" s="17"/>
      <c r="AG1737" s="17"/>
      <c r="AH1737" s="17"/>
      <c r="AI1737" s="17"/>
      <c r="AJ1737" s="17"/>
    </row>
    <row r="1738" spans="5:36">
      <c r="E1738" s="17"/>
      <c r="F1738" s="17"/>
      <c r="G1738" s="17"/>
      <c r="H1738" s="17"/>
      <c r="I1738" s="17"/>
      <c r="J1738" s="17"/>
      <c r="K1738" s="17"/>
      <c r="L1738" s="17"/>
      <c r="M1738" s="17"/>
      <c r="N1738" s="17"/>
      <c r="O1738" s="17"/>
      <c r="P1738" s="17"/>
      <c r="Q1738" s="17"/>
      <c r="R1738" s="17"/>
      <c r="S1738" s="17"/>
      <c r="T1738" s="17"/>
      <c r="U1738" s="17"/>
      <c r="V1738" s="17"/>
      <c r="W1738" s="17"/>
      <c r="X1738" s="17"/>
      <c r="Y1738" s="17"/>
      <c r="Z1738" s="17"/>
      <c r="AA1738" s="17"/>
      <c r="AB1738" s="17"/>
      <c r="AC1738" s="17"/>
      <c r="AD1738" s="17"/>
      <c r="AE1738" s="17"/>
      <c r="AF1738" s="17"/>
      <c r="AG1738" s="17"/>
      <c r="AH1738" s="17"/>
      <c r="AI1738" s="17"/>
      <c r="AJ1738" s="17"/>
    </row>
    <row r="1739" spans="5:36">
      <c r="E1739" s="17"/>
      <c r="F1739" s="17"/>
      <c r="G1739" s="17"/>
      <c r="H1739" s="17"/>
      <c r="I1739" s="17"/>
      <c r="J1739" s="17"/>
      <c r="K1739" s="17"/>
      <c r="L1739" s="17"/>
      <c r="M1739" s="17"/>
      <c r="N1739" s="17"/>
      <c r="O1739" s="17"/>
      <c r="P1739" s="17"/>
      <c r="Q1739" s="17"/>
      <c r="R1739" s="17"/>
      <c r="S1739" s="17"/>
      <c r="T1739" s="17"/>
      <c r="U1739" s="17"/>
      <c r="V1739" s="17"/>
      <c r="W1739" s="17"/>
      <c r="X1739" s="17"/>
      <c r="Y1739" s="17"/>
      <c r="Z1739" s="17"/>
      <c r="AA1739" s="17"/>
      <c r="AB1739" s="17"/>
      <c r="AC1739" s="17"/>
      <c r="AD1739" s="17"/>
      <c r="AE1739" s="17"/>
      <c r="AF1739" s="17"/>
      <c r="AG1739" s="17"/>
      <c r="AH1739" s="17"/>
      <c r="AI1739" s="17"/>
      <c r="AJ1739" s="17"/>
    </row>
    <row r="1740" spans="5:36">
      <c r="E1740" s="17"/>
      <c r="F1740" s="17"/>
      <c r="G1740" s="17"/>
      <c r="H1740" s="17"/>
      <c r="I1740" s="17"/>
      <c r="J1740" s="17"/>
      <c r="K1740" s="17"/>
      <c r="L1740" s="17"/>
      <c r="M1740" s="17"/>
      <c r="N1740" s="17"/>
      <c r="O1740" s="17"/>
      <c r="P1740" s="17"/>
      <c r="Q1740" s="17"/>
      <c r="R1740" s="17"/>
      <c r="S1740" s="17"/>
      <c r="T1740" s="17"/>
      <c r="U1740" s="17"/>
      <c r="V1740" s="17"/>
      <c r="W1740" s="17"/>
      <c r="X1740" s="17"/>
      <c r="Y1740" s="17"/>
      <c r="Z1740" s="17"/>
      <c r="AA1740" s="17"/>
      <c r="AB1740" s="17"/>
      <c r="AC1740" s="17"/>
      <c r="AD1740" s="17"/>
      <c r="AE1740" s="17"/>
      <c r="AF1740" s="17"/>
      <c r="AG1740" s="17"/>
      <c r="AH1740" s="17"/>
      <c r="AI1740" s="17"/>
      <c r="AJ1740" s="17"/>
    </row>
    <row r="1741" spans="5:36">
      <c r="E1741" s="17"/>
      <c r="F1741" s="17"/>
      <c r="G1741" s="17"/>
      <c r="H1741" s="17"/>
      <c r="I1741" s="17"/>
      <c r="J1741" s="17"/>
      <c r="K1741" s="17"/>
      <c r="L1741" s="17"/>
      <c r="M1741" s="17"/>
      <c r="N1741" s="17"/>
      <c r="O1741" s="17"/>
      <c r="P1741" s="17"/>
      <c r="Q1741" s="17"/>
      <c r="R1741" s="17"/>
      <c r="S1741" s="17"/>
      <c r="T1741" s="17"/>
      <c r="U1741" s="17"/>
      <c r="V1741" s="17"/>
      <c r="W1741" s="17"/>
      <c r="X1741" s="17"/>
      <c r="Y1741" s="17"/>
      <c r="Z1741" s="17"/>
      <c r="AA1741" s="17"/>
      <c r="AB1741" s="17"/>
      <c r="AC1741" s="17"/>
      <c r="AD1741" s="17"/>
      <c r="AE1741" s="17"/>
      <c r="AF1741" s="17"/>
      <c r="AG1741" s="17"/>
      <c r="AH1741" s="17"/>
      <c r="AI1741" s="17"/>
      <c r="AJ1741" s="17"/>
    </row>
    <row r="1742" spans="5:36">
      <c r="E1742" s="17"/>
      <c r="F1742" s="17"/>
      <c r="G1742" s="17"/>
      <c r="H1742" s="17"/>
      <c r="I1742" s="17"/>
      <c r="J1742" s="17"/>
      <c r="K1742" s="17"/>
      <c r="L1742" s="17"/>
      <c r="M1742" s="17"/>
      <c r="N1742" s="17"/>
      <c r="O1742" s="17"/>
      <c r="P1742" s="17"/>
      <c r="Q1742" s="17"/>
      <c r="R1742" s="17"/>
      <c r="S1742" s="17"/>
      <c r="T1742" s="17"/>
      <c r="U1742" s="17"/>
      <c r="V1742" s="17"/>
      <c r="W1742" s="17"/>
      <c r="X1742" s="17"/>
      <c r="Y1742" s="17"/>
      <c r="Z1742" s="17"/>
      <c r="AA1742" s="17"/>
      <c r="AB1742" s="17"/>
      <c r="AC1742" s="17"/>
      <c r="AD1742" s="17"/>
      <c r="AE1742" s="17"/>
      <c r="AF1742" s="17"/>
      <c r="AG1742" s="17"/>
      <c r="AH1742" s="17"/>
      <c r="AI1742" s="17"/>
      <c r="AJ1742" s="17"/>
    </row>
    <row r="1743" spans="5:36">
      <c r="E1743" s="17"/>
      <c r="F1743" s="17"/>
      <c r="G1743" s="17"/>
      <c r="H1743" s="17"/>
      <c r="I1743" s="17"/>
      <c r="J1743" s="17"/>
      <c r="K1743" s="17"/>
      <c r="L1743" s="17"/>
      <c r="M1743" s="17"/>
      <c r="N1743" s="17"/>
      <c r="O1743" s="17"/>
      <c r="P1743" s="17"/>
      <c r="Q1743" s="17"/>
      <c r="R1743" s="17"/>
      <c r="S1743" s="17"/>
      <c r="T1743" s="17"/>
      <c r="U1743" s="17"/>
      <c r="V1743" s="17"/>
      <c r="W1743" s="17"/>
      <c r="X1743" s="17"/>
      <c r="Y1743" s="17"/>
      <c r="Z1743" s="17"/>
      <c r="AA1743" s="17"/>
      <c r="AB1743" s="17"/>
      <c r="AC1743" s="17"/>
      <c r="AD1743" s="17"/>
      <c r="AE1743" s="17"/>
      <c r="AF1743" s="17"/>
      <c r="AG1743" s="17"/>
      <c r="AH1743" s="17"/>
      <c r="AI1743" s="17"/>
      <c r="AJ1743" s="17"/>
    </row>
    <row r="1744" spans="5:36">
      <c r="E1744" s="17"/>
      <c r="F1744" s="17"/>
      <c r="G1744" s="17"/>
      <c r="H1744" s="17"/>
      <c r="I1744" s="17"/>
      <c r="J1744" s="17"/>
      <c r="K1744" s="17"/>
      <c r="L1744" s="17"/>
      <c r="M1744" s="17"/>
      <c r="N1744" s="17"/>
      <c r="O1744" s="17"/>
      <c r="P1744" s="17"/>
      <c r="Q1744" s="17"/>
      <c r="R1744" s="17"/>
      <c r="S1744" s="17"/>
      <c r="T1744" s="17"/>
      <c r="U1744" s="17"/>
      <c r="V1744" s="17"/>
      <c r="W1744" s="17"/>
      <c r="X1744" s="17"/>
      <c r="Y1744" s="17"/>
      <c r="Z1744" s="17"/>
      <c r="AA1744" s="17"/>
      <c r="AB1744" s="17"/>
      <c r="AC1744" s="17"/>
      <c r="AD1744" s="17"/>
      <c r="AE1744" s="17"/>
      <c r="AF1744" s="17"/>
      <c r="AG1744" s="17"/>
      <c r="AH1744" s="17"/>
      <c r="AI1744" s="17"/>
      <c r="AJ1744" s="17"/>
    </row>
    <row r="1745" spans="5:36">
      <c r="E1745" s="17"/>
      <c r="F1745" s="17"/>
      <c r="G1745" s="17"/>
      <c r="H1745" s="17"/>
      <c r="I1745" s="17"/>
      <c r="J1745" s="17"/>
      <c r="K1745" s="17"/>
      <c r="L1745" s="17"/>
      <c r="M1745" s="17"/>
      <c r="N1745" s="17"/>
      <c r="O1745" s="17"/>
      <c r="P1745" s="17"/>
      <c r="Q1745" s="17"/>
      <c r="R1745" s="17"/>
      <c r="S1745" s="17"/>
      <c r="T1745" s="17"/>
      <c r="U1745" s="17"/>
      <c r="V1745" s="17"/>
      <c r="W1745" s="17"/>
      <c r="X1745" s="17"/>
      <c r="Y1745" s="17"/>
      <c r="Z1745" s="17"/>
      <c r="AA1745" s="17"/>
      <c r="AB1745" s="17"/>
      <c r="AC1745" s="17"/>
      <c r="AD1745" s="17"/>
      <c r="AE1745" s="17"/>
      <c r="AF1745" s="17"/>
      <c r="AG1745" s="17"/>
      <c r="AH1745" s="17"/>
      <c r="AI1745" s="17"/>
      <c r="AJ1745" s="17"/>
    </row>
    <row r="1746" spans="5:36">
      <c r="E1746" s="17"/>
      <c r="F1746" s="17"/>
      <c r="G1746" s="17"/>
      <c r="H1746" s="17"/>
      <c r="I1746" s="17"/>
      <c r="J1746" s="17"/>
      <c r="K1746" s="17"/>
      <c r="L1746" s="17"/>
      <c r="M1746" s="17"/>
      <c r="N1746" s="17"/>
      <c r="O1746" s="17"/>
      <c r="P1746" s="17"/>
      <c r="Q1746" s="17"/>
      <c r="R1746" s="17"/>
      <c r="S1746" s="17"/>
      <c r="T1746" s="17"/>
      <c r="U1746" s="17"/>
      <c r="V1746" s="17"/>
      <c r="W1746" s="17"/>
      <c r="X1746" s="17"/>
      <c r="Y1746" s="17"/>
      <c r="Z1746" s="17"/>
      <c r="AA1746" s="17"/>
      <c r="AB1746" s="17"/>
      <c r="AC1746" s="17"/>
      <c r="AD1746" s="17"/>
      <c r="AE1746" s="17"/>
      <c r="AF1746" s="17"/>
      <c r="AG1746" s="17"/>
      <c r="AH1746" s="17"/>
      <c r="AI1746" s="17"/>
      <c r="AJ1746" s="17"/>
    </row>
    <row r="1747" spans="5:36">
      <c r="E1747" s="17"/>
      <c r="F1747" s="17"/>
      <c r="G1747" s="17"/>
      <c r="H1747" s="17"/>
      <c r="I1747" s="17"/>
      <c r="J1747" s="17"/>
      <c r="K1747" s="17"/>
      <c r="L1747" s="17"/>
      <c r="M1747" s="17"/>
      <c r="N1747" s="17"/>
      <c r="O1747" s="17"/>
      <c r="P1747" s="17"/>
      <c r="Q1747" s="17"/>
      <c r="R1747" s="17"/>
      <c r="S1747" s="17"/>
      <c r="T1747" s="17"/>
      <c r="U1747" s="17"/>
      <c r="V1747" s="17"/>
      <c r="W1747" s="17"/>
      <c r="X1747" s="17"/>
      <c r="Y1747" s="17"/>
      <c r="Z1747" s="17"/>
      <c r="AA1747" s="17"/>
      <c r="AB1747" s="17"/>
      <c r="AC1747" s="17"/>
      <c r="AD1747" s="17"/>
      <c r="AE1747" s="17"/>
      <c r="AF1747" s="17"/>
      <c r="AG1747" s="17"/>
      <c r="AH1747" s="17"/>
      <c r="AI1747" s="17"/>
      <c r="AJ1747" s="17"/>
    </row>
    <row r="1748" spans="5:36">
      <c r="E1748" s="17"/>
      <c r="F1748" s="17"/>
      <c r="G1748" s="17"/>
      <c r="H1748" s="17"/>
      <c r="I1748" s="17"/>
      <c r="J1748" s="17"/>
      <c r="K1748" s="17"/>
      <c r="L1748" s="17"/>
      <c r="M1748" s="17"/>
      <c r="N1748" s="17"/>
      <c r="O1748" s="17"/>
      <c r="P1748" s="17"/>
      <c r="Q1748" s="17"/>
      <c r="R1748" s="17"/>
      <c r="S1748" s="17"/>
      <c r="T1748" s="17"/>
      <c r="U1748" s="17"/>
      <c r="V1748" s="17"/>
      <c r="W1748" s="17"/>
      <c r="X1748" s="17"/>
      <c r="Y1748" s="17"/>
      <c r="Z1748" s="17"/>
      <c r="AA1748" s="17"/>
      <c r="AB1748" s="17"/>
      <c r="AC1748" s="17"/>
      <c r="AD1748" s="17"/>
      <c r="AE1748" s="17"/>
      <c r="AF1748" s="17"/>
      <c r="AG1748" s="17"/>
      <c r="AH1748" s="17"/>
      <c r="AI1748" s="17"/>
      <c r="AJ1748" s="17"/>
    </row>
    <row r="1749" spans="5:36">
      <c r="E1749" s="17"/>
      <c r="F1749" s="17"/>
      <c r="G1749" s="17"/>
      <c r="H1749" s="17"/>
      <c r="I1749" s="17"/>
      <c r="J1749" s="17"/>
      <c r="K1749" s="17"/>
      <c r="L1749" s="17"/>
      <c r="M1749" s="17"/>
      <c r="N1749" s="17"/>
      <c r="O1749" s="17"/>
      <c r="P1749" s="17"/>
      <c r="Q1749" s="17"/>
      <c r="R1749" s="17"/>
      <c r="S1749" s="17"/>
      <c r="T1749" s="17"/>
      <c r="U1749" s="17"/>
      <c r="V1749" s="17"/>
      <c r="W1749" s="17"/>
      <c r="X1749" s="17"/>
      <c r="Y1749" s="17"/>
      <c r="Z1749" s="17"/>
      <c r="AA1749" s="17"/>
      <c r="AB1749" s="17"/>
      <c r="AC1749" s="17"/>
      <c r="AD1749" s="17"/>
      <c r="AE1749" s="17"/>
      <c r="AF1749" s="17"/>
      <c r="AG1749" s="17"/>
      <c r="AH1749" s="17"/>
      <c r="AI1749" s="17"/>
      <c r="AJ1749" s="17"/>
    </row>
    <row r="1750" spans="5:36">
      <c r="E1750" s="17"/>
      <c r="F1750" s="17"/>
      <c r="G1750" s="17"/>
      <c r="H1750" s="17"/>
      <c r="I1750" s="17"/>
      <c r="J1750" s="17"/>
      <c r="K1750" s="17"/>
      <c r="L1750" s="17"/>
      <c r="M1750" s="17"/>
      <c r="N1750" s="17"/>
      <c r="O1750" s="17"/>
      <c r="P1750" s="17"/>
      <c r="Q1750" s="17"/>
      <c r="R1750" s="17"/>
      <c r="S1750" s="17"/>
      <c r="T1750" s="17"/>
      <c r="U1750" s="17"/>
      <c r="V1750" s="17"/>
      <c r="W1750" s="17"/>
      <c r="X1750" s="17"/>
      <c r="Y1750" s="17"/>
      <c r="Z1750" s="17"/>
      <c r="AA1750" s="17"/>
      <c r="AB1750" s="17"/>
      <c r="AC1750" s="17"/>
      <c r="AD1750" s="17"/>
      <c r="AE1750" s="17"/>
      <c r="AF1750" s="17"/>
      <c r="AG1750" s="17"/>
      <c r="AH1750" s="17"/>
      <c r="AI1750" s="17"/>
      <c r="AJ1750" s="17"/>
    </row>
    <row r="1751" spans="5:36">
      <c r="E1751" s="17"/>
      <c r="F1751" s="17"/>
      <c r="G1751" s="17"/>
      <c r="H1751" s="17"/>
      <c r="I1751" s="17"/>
      <c r="J1751" s="17"/>
      <c r="K1751" s="17"/>
      <c r="L1751" s="17"/>
      <c r="M1751" s="17"/>
      <c r="N1751" s="17"/>
      <c r="O1751" s="17"/>
      <c r="P1751" s="17"/>
      <c r="Q1751" s="17"/>
      <c r="R1751" s="17"/>
      <c r="S1751" s="17"/>
      <c r="T1751" s="17"/>
      <c r="U1751" s="17"/>
      <c r="V1751" s="17"/>
      <c r="W1751" s="17"/>
      <c r="X1751" s="17"/>
      <c r="Y1751" s="17"/>
      <c r="Z1751" s="17"/>
      <c r="AA1751" s="17"/>
      <c r="AB1751" s="17"/>
      <c r="AC1751" s="17"/>
      <c r="AD1751" s="17"/>
      <c r="AE1751" s="17"/>
      <c r="AF1751" s="17"/>
      <c r="AG1751" s="17"/>
      <c r="AH1751" s="17"/>
      <c r="AI1751" s="17"/>
      <c r="AJ1751" s="17"/>
    </row>
    <row r="1752" spans="5:36">
      <c r="E1752" s="17"/>
      <c r="F1752" s="17"/>
      <c r="G1752" s="17"/>
      <c r="H1752" s="17"/>
      <c r="I1752" s="17"/>
      <c r="J1752" s="17"/>
      <c r="K1752" s="17"/>
      <c r="L1752" s="17"/>
      <c r="M1752" s="17"/>
      <c r="N1752" s="17"/>
      <c r="O1752" s="17"/>
      <c r="P1752" s="17"/>
      <c r="Q1752" s="17"/>
      <c r="R1752" s="17"/>
      <c r="S1752" s="17"/>
      <c r="T1752" s="17"/>
      <c r="U1752" s="17"/>
      <c r="V1752" s="17"/>
      <c r="W1752" s="17"/>
      <c r="X1752" s="17"/>
      <c r="Y1752" s="17"/>
      <c r="Z1752" s="17"/>
      <c r="AA1752" s="17"/>
      <c r="AB1752" s="17"/>
      <c r="AC1752" s="17"/>
      <c r="AD1752" s="17"/>
      <c r="AE1752" s="17"/>
      <c r="AF1752" s="17"/>
      <c r="AG1752" s="17"/>
      <c r="AH1752" s="17"/>
      <c r="AI1752" s="17"/>
      <c r="AJ1752" s="17"/>
    </row>
    <row r="1753" spans="5:36">
      <c r="E1753" s="17"/>
      <c r="F1753" s="17"/>
      <c r="G1753" s="17"/>
      <c r="H1753" s="17"/>
      <c r="I1753" s="17"/>
      <c r="J1753" s="17"/>
      <c r="K1753" s="17"/>
      <c r="L1753" s="17"/>
      <c r="M1753" s="17"/>
      <c r="N1753" s="17"/>
      <c r="O1753" s="17"/>
      <c r="P1753" s="17"/>
      <c r="Q1753" s="17"/>
      <c r="R1753" s="17"/>
      <c r="S1753" s="17"/>
      <c r="T1753" s="17"/>
      <c r="U1753" s="17"/>
      <c r="V1753" s="17"/>
      <c r="W1753" s="17"/>
      <c r="X1753" s="17"/>
      <c r="Y1753" s="17"/>
      <c r="Z1753" s="17"/>
      <c r="AA1753" s="17"/>
      <c r="AB1753" s="17"/>
      <c r="AC1753" s="17"/>
      <c r="AD1753" s="17"/>
      <c r="AE1753" s="17"/>
      <c r="AF1753" s="17"/>
      <c r="AG1753" s="17"/>
      <c r="AH1753" s="17"/>
      <c r="AI1753" s="17"/>
      <c r="AJ1753" s="17"/>
    </row>
    <row r="1754" spans="5:36">
      <c r="E1754" s="17"/>
      <c r="F1754" s="17"/>
      <c r="G1754" s="17"/>
      <c r="H1754" s="17"/>
      <c r="I1754" s="17"/>
      <c r="J1754" s="17"/>
      <c r="K1754" s="17"/>
      <c r="L1754" s="17"/>
      <c r="M1754" s="17"/>
      <c r="N1754" s="17"/>
      <c r="O1754" s="17"/>
      <c r="P1754" s="17"/>
      <c r="Q1754" s="17"/>
      <c r="R1754" s="17"/>
      <c r="S1754" s="17"/>
      <c r="T1754" s="17"/>
      <c r="U1754" s="17"/>
      <c r="V1754" s="17"/>
      <c r="W1754" s="17"/>
      <c r="X1754" s="17"/>
      <c r="Y1754" s="17"/>
      <c r="Z1754" s="17"/>
      <c r="AA1754" s="17"/>
      <c r="AB1754" s="17"/>
      <c r="AC1754" s="17"/>
      <c r="AD1754" s="17"/>
      <c r="AE1754" s="17"/>
      <c r="AF1754" s="17"/>
      <c r="AG1754" s="17"/>
      <c r="AH1754" s="17"/>
      <c r="AI1754" s="17"/>
      <c r="AJ1754" s="17"/>
    </row>
    <row r="1755" spans="5:36">
      <c r="E1755" s="17"/>
      <c r="F1755" s="17"/>
      <c r="G1755" s="17"/>
      <c r="H1755" s="17"/>
      <c r="I1755" s="17"/>
      <c r="J1755" s="17"/>
      <c r="K1755" s="17"/>
      <c r="L1755" s="17"/>
      <c r="M1755" s="17"/>
      <c r="N1755" s="17"/>
      <c r="O1755" s="17"/>
      <c r="P1755" s="17"/>
      <c r="Q1755" s="17"/>
      <c r="R1755" s="17"/>
      <c r="S1755" s="17"/>
      <c r="T1755" s="17"/>
      <c r="U1755" s="17"/>
      <c r="V1755" s="17"/>
      <c r="W1755" s="17"/>
      <c r="X1755" s="17"/>
      <c r="Y1755" s="17"/>
      <c r="Z1755" s="17"/>
      <c r="AA1755" s="17"/>
      <c r="AB1755" s="17"/>
      <c r="AC1755" s="17"/>
      <c r="AD1755" s="17"/>
      <c r="AE1755" s="17"/>
      <c r="AF1755" s="17"/>
      <c r="AG1755" s="17"/>
      <c r="AH1755" s="17"/>
      <c r="AI1755" s="17"/>
      <c r="AJ1755" s="17"/>
    </row>
    <row r="1756" spans="5:36">
      <c r="E1756" s="17"/>
      <c r="F1756" s="17"/>
      <c r="G1756" s="17"/>
      <c r="H1756" s="17"/>
      <c r="I1756" s="17"/>
      <c r="J1756" s="17"/>
      <c r="K1756" s="17"/>
      <c r="L1756" s="17"/>
      <c r="M1756" s="17"/>
      <c r="N1756" s="17"/>
      <c r="O1756" s="17"/>
      <c r="P1756" s="17"/>
      <c r="Q1756" s="17"/>
      <c r="R1756" s="17"/>
      <c r="S1756" s="17"/>
      <c r="T1756" s="17"/>
      <c r="U1756" s="17"/>
      <c r="V1756" s="17"/>
      <c r="W1756" s="17"/>
      <c r="X1756" s="17"/>
      <c r="Y1756" s="17"/>
      <c r="Z1756" s="17"/>
      <c r="AA1756" s="17"/>
      <c r="AB1756" s="17"/>
      <c r="AC1756" s="17"/>
      <c r="AD1756" s="17"/>
      <c r="AE1756" s="17"/>
      <c r="AF1756" s="17"/>
      <c r="AG1756" s="17"/>
      <c r="AH1756" s="17"/>
      <c r="AI1756" s="17"/>
      <c r="AJ1756" s="17"/>
    </row>
    <row r="1757" spans="5:36">
      <c r="E1757" s="17"/>
      <c r="F1757" s="17"/>
      <c r="G1757" s="17"/>
      <c r="H1757" s="17"/>
      <c r="I1757" s="17"/>
      <c r="J1757" s="17"/>
      <c r="K1757" s="17"/>
      <c r="L1757" s="17"/>
      <c r="M1757" s="17"/>
      <c r="N1757" s="17"/>
      <c r="O1757" s="17"/>
      <c r="P1757" s="17"/>
      <c r="Q1757" s="17"/>
      <c r="R1757" s="17"/>
      <c r="S1757" s="17"/>
      <c r="T1757" s="17"/>
      <c r="U1757" s="17"/>
      <c r="V1757" s="17"/>
      <c r="W1757" s="17"/>
      <c r="X1757" s="17"/>
      <c r="Y1757" s="17"/>
      <c r="Z1757" s="17"/>
      <c r="AA1757" s="17"/>
      <c r="AB1757" s="17"/>
      <c r="AC1757" s="17"/>
      <c r="AD1757" s="17"/>
      <c r="AE1757" s="17"/>
      <c r="AF1757" s="17"/>
      <c r="AG1757" s="17"/>
      <c r="AH1757" s="17"/>
      <c r="AI1757" s="17"/>
      <c r="AJ1757" s="17"/>
    </row>
    <row r="1758" spans="5:36">
      <c r="E1758" s="17"/>
      <c r="F1758" s="17"/>
      <c r="G1758" s="17"/>
      <c r="H1758" s="17"/>
      <c r="I1758" s="17"/>
      <c r="J1758" s="17"/>
      <c r="K1758" s="17"/>
      <c r="L1758" s="17"/>
      <c r="M1758" s="17"/>
      <c r="N1758" s="17"/>
      <c r="O1758" s="17"/>
      <c r="P1758" s="17"/>
      <c r="Q1758" s="17"/>
      <c r="R1758" s="17"/>
      <c r="S1758" s="17"/>
      <c r="T1758" s="17"/>
      <c r="U1758" s="17"/>
      <c r="V1758" s="17"/>
      <c r="W1758" s="17"/>
      <c r="X1758" s="17"/>
      <c r="Y1758" s="17"/>
      <c r="Z1758" s="17"/>
      <c r="AA1758" s="17"/>
      <c r="AB1758" s="17"/>
      <c r="AC1758" s="17"/>
      <c r="AD1758" s="17"/>
      <c r="AE1758" s="17"/>
      <c r="AF1758" s="17"/>
      <c r="AG1758" s="17"/>
      <c r="AH1758" s="17"/>
      <c r="AI1758" s="17"/>
      <c r="AJ1758" s="17"/>
    </row>
    <row r="1759" spans="5:36">
      <c r="E1759" s="17"/>
      <c r="F1759" s="17"/>
      <c r="G1759" s="17"/>
      <c r="H1759" s="17"/>
      <c r="I1759" s="17"/>
      <c r="J1759" s="17"/>
      <c r="K1759" s="17"/>
      <c r="L1759" s="17"/>
      <c r="M1759" s="17"/>
      <c r="N1759" s="17"/>
      <c r="O1759" s="17"/>
      <c r="P1759" s="17"/>
      <c r="Q1759" s="17"/>
      <c r="R1759" s="17"/>
      <c r="S1759" s="17"/>
      <c r="T1759" s="17"/>
      <c r="U1759" s="17"/>
      <c r="V1759" s="17"/>
      <c r="W1759" s="17"/>
      <c r="X1759" s="17"/>
      <c r="Y1759" s="17"/>
      <c r="Z1759" s="17"/>
      <c r="AA1759" s="17"/>
      <c r="AB1759" s="17"/>
      <c r="AC1759" s="17"/>
      <c r="AD1759" s="17"/>
      <c r="AE1759" s="17"/>
      <c r="AF1759" s="17"/>
      <c r="AG1759" s="17"/>
      <c r="AH1759" s="17"/>
      <c r="AI1759" s="17"/>
      <c r="AJ1759" s="17"/>
    </row>
    <row r="1760" spans="5:36">
      <c r="E1760" s="17"/>
      <c r="F1760" s="17"/>
      <c r="G1760" s="17"/>
      <c r="H1760" s="17"/>
      <c r="I1760" s="17"/>
      <c r="J1760" s="17"/>
      <c r="K1760" s="17"/>
      <c r="L1760" s="17"/>
      <c r="M1760" s="17"/>
      <c r="N1760" s="17"/>
      <c r="O1760" s="17"/>
      <c r="P1760" s="17"/>
      <c r="Q1760" s="17"/>
      <c r="R1760" s="17"/>
      <c r="S1760" s="17"/>
      <c r="T1760" s="17"/>
      <c r="U1760" s="17"/>
      <c r="V1760" s="17"/>
      <c r="W1760" s="17"/>
      <c r="X1760" s="17"/>
      <c r="Y1760" s="17"/>
      <c r="Z1760" s="17"/>
      <c r="AA1760" s="17"/>
      <c r="AB1760" s="17"/>
      <c r="AC1760" s="17"/>
      <c r="AD1760" s="17"/>
      <c r="AE1760" s="17"/>
      <c r="AF1760" s="17"/>
      <c r="AG1760" s="17"/>
      <c r="AH1760" s="17"/>
      <c r="AI1760" s="17"/>
      <c r="AJ1760" s="17"/>
    </row>
    <row r="1761" spans="5:36">
      <c r="E1761" s="17"/>
      <c r="F1761" s="17"/>
      <c r="G1761" s="17"/>
      <c r="H1761" s="17"/>
      <c r="I1761" s="17"/>
      <c r="J1761" s="17"/>
      <c r="K1761" s="17"/>
      <c r="L1761" s="17"/>
      <c r="M1761" s="17"/>
      <c r="N1761" s="17"/>
      <c r="O1761" s="17"/>
      <c r="P1761" s="17"/>
      <c r="Q1761" s="17"/>
      <c r="R1761" s="17"/>
      <c r="S1761" s="17"/>
      <c r="T1761" s="17"/>
      <c r="U1761" s="17"/>
      <c r="V1761" s="17"/>
      <c r="W1761" s="17"/>
      <c r="X1761" s="17"/>
      <c r="Y1761" s="17"/>
      <c r="Z1761" s="17"/>
      <c r="AA1761" s="17"/>
      <c r="AB1761" s="17"/>
      <c r="AC1761" s="17"/>
      <c r="AD1761" s="17"/>
      <c r="AE1761" s="17"/>
      <c r="AF1761" s="17"/>
      <c r="AG1761" s="17"/>
      <c r="AH1761" s="17"/>
      <c r="AI1761" s="17"/>
      <c r="AJ1761" s="17"/>
    </row>
    <row r="1762" spans="5:36">
      <c r="E1762" s="17"/>
      <c r="F1762" s="17"/>
      <c r="G1762" s="17"/>
      <c r="H1762" s="17"/>
      <c r="I1762" s="17"/>
      <c r="J1762" s="17"/>
      <c r="K1762" s="17"/>
      <c r="L1762" s="17"/>
      <c r="M1762" s="17"/>
      <c r="N1762" s="17"/>
      <c r="O1762" s="17"/>
      <c r="P1762" s="17"/>
      <c r="Q1762" s="17"/>
      <c r="R1762" s="17"/>
      <c r="S1762" s="17"/>
      <c r="T1762" s="17"/>
      <c r="U1762" s="17"/>
      <c r="V1762" s="17"/>
      <c r="W1762" s="17"/>
      <c r="X1762" s="17"/>
      <c r="Y1762" s="17"/>
      <c r="Z1762" s="17"/>
      <c r="AA1762" s="17"/>
      <c r="AB1762" s="17"/>
      <c r="AC1762" s="17"/>
      <c r="AD1762" s="17"/>
      <c r="AE1762" s="17"/>
      <c r="AF1762" s="17"/>
      <c r="AG1762" s="17"/>
      <c r="AH1762" s="17"/>
      <c r="AI1762" s="17"/>
      <c r="AJ1762" s="17"/>
    </row>
    <row r="1763" spans="5:36">
      <c r="E1763" s="17"/>
      <c r="F1763" s="17"/>
      <c r="G1763" s="17"/>
      <c r="H1763" s="17"/>
      <c r="I1763" s="17"/>
      <c r="J1763" s="17"/>
      <c r="K1763" s="17"/>
      <c r="L1763" s="17"/>
      <c r="M1763" s="17"/>
      <c r="N1763" s="17"/>
      <c r="O1763" s="17"/>
      <c r="P1763" s="17"/>
      <c r="Q1763" s="17"/>
      <c r="R1763" s="17"/>
      <c r="S1763" s="17"/>
      <c r="T1763" s="17"/>
      <c r="U1763" s="17"/>
      <c r="V1763" s="17"/>
      <c r="W1763" s="17"/>
      <c r="X1763" s="17"/>
      <c r="Y1763" s="17"/>
      <c r="Z1763" s="17"/>
      <c r="AA1763" s="17"/>
      <c r="AB1763" s="17"/>
      <c r="AC1763" s="17"/>
      <c r="AD1763" s="17"/>
      <c r="AE1763" s="17"/>
      <c r="AF1763" s="17"/>
      <c r="AG1763" s="17"/>
      <c r="AH1763" s="17"/>
      <c r="AI1763" s="17"/>
      <c r="AJ1763" s="17"/>
    </row>
    <row r="1764" spans="5:36">
      <c r="E1764" s="17"/>
      <c r="F1764" s="17"/>
      <c r="G1764" s="17"/>
      <c r="H1764" s="17"/>
      <c r="I1764" s="17"/>
      <c r="J1764" s="17"/>
      <c r="K1764" s="17"/>
      <c r="L1764" s="17"/>
      <c r="M1764" s="17"/>
      <c r="N1764" s="17"/>
      <c r="O1764" s="17"/>
      <c r="P1764" s="17"/>
      <c r="Q1764" s="17"/>
      <c r="R1764" s="17"/>
      <c r="S1764" s="17"/>
      <c r="T1764" s="17"/>
      <c r="U1764" s="17"/>
      <c r="V1764" s="17"/>
      <c r="W1764" s="17"/>
      <c r="X1764" s="17"/>
      <c r="Y1764" s="17"/>
      <c r="Z1764" s="17"/>
      <c r="AA1764" s="17"/>
      <c r="AB1764" s="17"/>
      <c r="AC1764" s="17"/>
      <c r="AD1764" s="17"/>
      <c r="AE1764" s="17"/>
      <c r="AF1764" s="17"/>
      <c r="AG1764" s="17"/>
      <c r="AH1764" s="17"/>
      <c r="AI1764" s="17"/>
      <c r="AJ1764" s="17"/>
    </row>
    <row r="1765" spans="5:36">
      <c r="E1765" s="17"/>
      <c r="F1765" s="17"/>
      <c r="G1765" s="17"/>
      <c r="H1765" s="17"/>
      <c r="I1765" s="17"/>
      <c r="J1765" s="17"/>
      <c r="K1765" s="17"/>
      <c r="L1765" s="17"/>
      <c r="M1765" s="17"/>
      <c r="N1765" s="17"/>
      <c r="O1765" s="17"/>
      <c r="P1765" s="17"/>
      <c r="Q1765" s="17"/>
      <c r="R1765" s="17"/>
      <c r="S1765" s="17"/>
      <c r="T1765" s="17"/>
      <c r="U1765" s="17"/>
      <c r="V1765" s="17"/>
      <c r="W1765" s="17"/>
      <c r="X1765" s="17"/>
      <c r="Y1765" s="17"/>
      <c r="Z1765" s="17"/>
      <c r="AA1765" s="17"/>
      <c r="AB1765" s="17"/>
      <c r="AC1765" s="17"/>
      <c r="AD1765" s="17"/>
      <c r="AE1765" s="17"/>
      <c r="AF1765" s="17"/>
      <c r="AG1765" s="17"/>
      <c r="AH1765" s="17"/>
      <c r="AI1765" s="17"/>
      <c r="AJ1765" s="17"/>
    </row>
    <row r="1766" spans="5:36">
      <c r="E1766" s="17"/>
      <c r="F1766" s="17"/>
      <c r="G1766" s="17"/>
      <c r="H1766" s="17"/>
      <c r="I1766" s="17"/>
      <c r="J1766" s="17"/>
      <c r="K1766" s="17"/>
      <c r="L1766" s="17"/>
      <c r="M1766" s="17"/>
      <c r="N1766" s="17"/>
      <c r="O1766" s="17"/>
      <c r="P1766" s="17"/>
      <c r="Q1766" s="17"/>
      <c r="R1766" s="17"/>
      <c r="S1766" s="17"/>
      <c r="T1766" s="17"/>
      <c r="U1766" s="17"/>
      <c r="V1766" s="17"/>
      <c r="W1766" s="17"/>
      <c r="X1766" s="17"/>
      <c r="Y1766" s="17"/>
      <c r="Z1766" s="17"/>
      <c r="AA1766" s="17"/>
      <c r="AB1766" s="17"/>
      <c r="AC1766" s="17"/>
      <c r="AD1766" s="17"/>
      <c r="AE1766" s="17"/>
      <c r="AF1766" s="17"/>
      <c r="AG1766" s="17"/>
      <c r="AH1766" s="17"/>
      <c r="AI1766" s="17"/>
      <c r="AJ1766" s="17"/>
    </row>
    <row r="1767" spans="5:36">
      <c r="E1767" s="17"/>
      <c r="F1767" s="17"/>
      <c r="G1767" s="17"/>
      <c r="H1767" s="17"/>
      <c r="I1767" s="17"/>
      <c r="J1767" s="17"/>
      <c r="K1767" s="17"/>
      <c r="L1767" s="17"/>
      <c r="M1767" s="17"/>
      <c r="N1767" s="17"/>
      <c r="O1767" s="17"/>
      <c r="P1767" s="17"/>
      <c r="Q1767" s="17"/>
      <c r="R1767" s="17"/>
      <c r="S1767" s="17"/>
      <c r="T1767" s="17"/>
      <c r="U1767" s="17"/>
      <c r="V1767" s="17"/>
      <c r="W1767" s="17"/>
      <c r="X1767" s="17"/>
      <c r="Y1767" s="17"/>
      <c r="Z1767" s="17"/>
      <c r="AA1767" s="17"/>
      <c r="AB1767" s="17"/>
      <c r="AC1767" s="17"/>
      <c r="AD1767" s="17"/>
      <c r="AE1767" s="17"/>
      <c r="AF1767" s="17"/>
      <c r="AG1767" s="17"/>
      <c r="AH1767" s="17"/>
      <c r="AI1767" s="17"/>
      <c r="AJ1767" s="17"/>
    </row>
    <row r="1768" spans="5:36">
      <c r="E1768" s="17"/>
      <c r="F1768" s="17"/>
      <c r="G1768" s="17"/>
      <c r="H1768" s="17"/>
      <c r="I1768" s="17"/>
      <c r="J1768" s="17"/>
      <c r="K1768" s="17"/>
      <c r="L1768" s="17"/>
      <c r="M1768" s="17"/>
      <c r="N1768" s="17"/>
      <c r="O1768" s="17"/>
      <c r="P1768" s="17"/>
      <c r="Q1768" s="17"/>
      <c r="R1768" s="17"/>
      <c r="S1768" s="17"/>
      <c r="T1768" s="17"/>
      <c r="U1768" s="17"/>
      <c r="V1768" s="17"/>
      <c r="W1768" s="17"/>
      <c r="X1768" s="17"/>
      <c r="Y1768" s="17"/>
      <c r="Z1768" s="17"/>
      <c r="AA1768" s="17"/>
      <c r="AB1768" s="17"/>
      <c r="AC1768" s="17"/>
      <c r="AD1768" s="17"/>
      <c r="AE1768" s="17"/>
      <c r="AF1768" s="17"/>
      <c r="AG1768" s="17"/>
      <c r="AH1768" s="17"/>
      <c r="AI1768" s="17"/>
      <c r="AJ1768" s="17"/>
    </row>
    <row r="1769" spans="5:36">
      <c r="E1769" s="17"/>
      <c r="F1769" s="17"/>
      <c r="G1769" s="17"/>
      <c r="H1769" s="17"/>
      <c r="I1769" s="17"/>
      <c r="J1769" s="17"/>
      <c r="K1769" s="17"/>
      <c r="L1769" s="17"/>
      <c r="M1769" s="17"/>
      <c r="N1769" s="17"/>
      <c r="O1769" s="17"/>
      <c r="P1769" s="17"/>
      <c r="Q1769" s="17"/>
      <c r="R1769" s="17"/>
      <c r="S1769" s="17"/>
      <c r="T1769" s="17"/>
      <c r="U1769" s="17"/>
      <c r="V1769" s="17"/>
      <c r="W1769" s="17"/>
      <c r="X1769" s="17"/>
      <c r="Y1769" s="17"/>
      <c r="Z1769" s="17"/>
      <c r="AA1769" s="17"/>
      <c r="AB1769" s="17"/>
      <c r="AC1769" s="17"/>
      <c r="AD1769" s="17"/>
      <c r="AE1769" s="17"/>
      <c r="AF1769" s="17"/>
      <c r="AG1769" s="17"/>
      <c r="AH1769" s="17"/>
      <c r="AI1769" s="17"/>
      <c r="AJ1769" s="17"/>
    </row>
    <row r="1770" spans="5:36">
      <c r="E1770" s="17"/>
      <c r="F1770" s="17"/>
      <c r="G1770" s="17"/>
      <c r="H1770" s="17"/>
      <c r="I1770" s="17"/>
      <c r="J1770" s="17"/>
      <c r="K1770" s="17"/>
      <c r="L1770" s="17"/>
      <c r="M1770" s="17"/>
      <c r="N1770" s="17"/>
      <c r="O1770" s="17"/>
      <c r="P1770" s="17"/>
      <c r="Q1770" s="17"/>
      <c r="R1770" s="17"/>
      <c r="S1770" s="17"/>
      <c r="T1770" s="17"/>
      <c r="U1770" s="17"/>
      <c r="V1770" s="17"/>
      <c r="W1770" s="17"/>
      <c r="X1770" s="17"/>
      <c r="Y1770" s="17"/>
      <c r="Z1770" s="17"/>
      <c r="AA1770" s="17"/>
      <c r="AB1770" s="17"/>
      <c r="AC1770" s="17"/>
      <c r="AD1770" s="17"/>
      <c r="AE1770" s="17"/>
      <c r="AF1770" s="17"/>
      <c r="AG1770" s="17"/>
      <c r="AH1770" s="17"/>
      <c r="AI1770" s="17"/>
      <c r="AJ1770" s="17"/>
    </row>
    <row r="1771" spans="5:36">
      <c r="E1771" s="17"/>
      <c r="F1771" s="17"/>
      <c r="G1771" s="17"/>
      <c r="H1771" s="17"/>
      <c r="I1771" s="17"/>
      <c r="J1771" s="17"/>
      <c r="K1771" s="17"/>
      <c r="L1771" s="17"/>
      <c r="M1771" s="17"/>
      <c r="N1771" s="17"/>
      <c r="O1771" s="17"/>
      <c r="P1771" s="17"/>
      <c r="Q1771" s="17"/>
      <c r="R1771" s="17"/>
      <c r="S1771" s="17"/>
      <c r="T1771" s="17"/>
      <c r="U1771" s="17"/>
      <c r="V1771" s="17"/>
      <c r="W1771" s="17"/>
      <c r="X1771" s="17"/>
      <c r="Y1771" s="17"/>
      <c r="Z1771" s="17"/>
      <c r="AA1771" s="17"/>
      <c r="AB1771" s="17"/>
      <c r="AC1771" s="17"/>
      <c r="AD1771" s="17"/>
      <c r="AE1771" s="17"/>
      <c r="AF1771" s="17"/>
      <c r="AG1771" s="17"/>
      <c r="AH1771" s="17"/>
      <c r="AI1771" s="17"/>
      <c r="AJ1771" s="17"/>
    </row>
    <row r="1772" spans="5:36">
      <c r="E1772" s="17"/>
      <c r="F1772" s="17"/>
      <c r="G1772" s="17"/>
      <c r="H1772" s="17"/>
      <c r="I1772" s="17"/>
      <c r="J1772" s="17"/>
      <c r="K1772" s="17"/>
      <c r="L1772" s="17"/>
      <c r="M1772" s="17"/>
      <c r="N1772" s="17"/>
      <c r="O1772" s="17"/>
      <c r="P1772" s="17"/>
      <c r="Q1772" s="17"/>
      <c r="R1772" s="17"/>
      <c r="S1772" s="17"/>
      <c r="T1772" s="17"/>
      <c r="U1772" s="17"/>
      <c r="V1772" s="17"/>
      <c r="W1772" s="17"/>
      <c r="X1772" s="17"/>
      <c r="Y1772" s="17"/>
      <c r="Z1772" s="17"/>
      <c r="AA1772" s="17"/>
      <c r="AB1772" s="17"/>
      <c r="AC1772" s="17"/>
      <c r="AD1772" s="17"/>
      <c r="AE1772" s="17"/>
      <c r="AF1772" s="17"/>
      <c r="AG1772" s="17"/>
      <c r="AH1772" s="17"/>
      <c r="AI1772" s="17"/>
      <c r="AJ1772" s="17"/>
    </row>
    <row r="1773" spans="5:36">
      <c r="E1773" s="17"/>
      <c r="F1773" s="17"/>
      <c r="G1773" s="17"/>
      <c r="H1773" s="17"/>
      <c r="I1773" s="17"/>
      <c r="J1773" s="17"/>
      <c r="K1773" s="17"/>
      <c r="L1773" s="17"/>
      <c r="M1773" s="17"/>
      <c r="N1773" s="17"/>
      <c r="O1773" s="17"/>
      <c r="P1773" s="17"/>
      <c r="Q1773" s="17"/>
      <c r="R1773" s="17"/>
      <c r="S1773" s="17"/>
      <c r="T1773" s="17"/>
      <c r="U1773" s="17"/>
      <c r="V1773" s="17"/>
      <c r="W1773" s="17"/>
      <c r="X1773" s="17"/>
      <c r="Y1773" s="17"/>
      <c r="Z1773" s="17"/>
      <c r="AA1773" s="17"/>
      <c r="AB1773" s="17"/>
      <c r="AC1773" s="17"/>
      <c r="AD1773" s="17"/>
      <c r="AE1773" s="17"/>
      <c r="AF1773" s="17"/>
      <c r="AG1773" s="17"/>
      <c r="AH1773" s="17"/>
      <c r="AI1773" s="17"/>
      <c r="AJ1773" s="17"/>
    </row>
    <row r="1774" spans="5:36">
      <c r="E1774" s="17"/>
      <c r="F1774" s="17"/>
      <c r="G1774" s="17"/>
      <c r="H1774" s="17"/>
      <c r="I1774" s="17"/>
      <c r="J1774" s="17"/>
      <c r="K1774" s="17"/>
      <c r="L1774" s="17"/>
      <c r="M1774" s="17"/>
      <c r="N1774" s="17"/>
      <c r="O1774" s="17"/>
      <c r="P1774" s="17"/>
      <c r="Q1774" s="17"/>
      <c r="R1774" s="17"/>
      <c r="S1774" s="17"/>
      <c r="T1774" s="17"/>
      <c r="U1774" s="17"/>
      <c r="V1774" s="17"/>
      <c r="W1774" s="17"/>
      <c r="X1774" s="17"/>
      <c r="Y1774" s="17"/>
      <c r="Z1774" s="17"/>
      <c r="AA1774" s="17"/>
      <c r="AB1774" s="17"/>
      <c r="AC1774" s="17"/>
      <c r="AD1774" s="17"/>
      <c r="AE1774" s="17"/>
      <c r="AF1774" s="17"/>
      <c r="AG1774" s="17"/>
      <c r="AH1774" s="17"/>
      <c r="AI1774" s="17"/>
      <c r="AJ1774" s="17"/>
    </row>
    <row r="1775" spans="5:36">
      <c r="E1775" s="17"/>
      <c r="F1775" s="17"/>
      <c r="G1775" s="17"/>
      <c r="H1775" s="17"/>
      <c r="I1775" s="17"/>
      <c r="J1775" s="17"/>
      <c r="K1775" s="17"/>
      <c r="L1775" s="17"/>
      <c r="M1775" s="17"/>
      <c r="N1775" s="17"/>
      <c r="O1775" s="17"/>
      <c r="P1775" s="17"/>
      <c r="Q1775" s="17"/>
      <c r="R1775" s="17"/>
      <c r="S1775" s="17"/>
      <c r="T1775" s="17"/>
      <c r="U1775" s="17"/>
      <c r="V1775" s="17"/>
      <c r="W1775" s="17"/>
      <c r="X1775" s="17"/>
      <c r="Y1775" s="17"/>
      <c r="Z1775" s="17"/>
      <c r="AA1775" s="17"/>
      <c r="AB1775" s="17"/>
      <c r="AC1775" s="17"/>
      <c r="AD1775" s="17"/>
      <c r="AE1775" s="17"/>
      <c r="AF1775" s="17"/>
      <c r="AG1775" s="17"/>
      <c r="AH1775" s="17"/>
      <c r="AI1775" s="17"/>
      <c r="AJ1775" s="17"/>
    </row>
    <row r="1776" spans="5:36">
      <c r="E1776" s="17"/>
      <c r="F1776" s="17"/>
      <c r="G1776" s="17"/>
      <c r="H1776" s="17"/>
      <c r="I1776" s="17"/>
      <c r="J1776" s="17"/>
      <c r="K1776" s="17"/>
      <c r="L1776" s="17"/>
      <c r="M1776" s="17"/>
      <c r="N1776" s="17"/>
      <c r="O1776" s="17"/>
      <c r="P1776" s="17"/>
      <c r="Q1776" s="17"/>
      <c r="R1776" s="17"/>
      <c r="S1776" s="17"/>
      <c r="T1776" s="17"/>
      <c r="U1776" s="17"/>
      <c r="V1776" s="17"/>
      <c r="W1776" s="17"/>
      <c r="X1776" s="17"/>
      <c r="Y1776" s="17"/>
      <c r="Z1776" s="17"/>
      <c r="AA1776" s="17"/>
      <c r="AB1776" s="17"/>
      <c r="AC1776" s="17"/>
      <c r="AD1776" s="17"/>
      <c r="AE1776" s="17"/>
      <c r="AF1776" s="17"/>
      <c r="AG1776" s="17"/>
      <c r="AH1776" s="17"/>
      <c r="AI1776" s="17"/>
      <c r="AJ1776" s="17"/>
    </row>
    <row r="1777" spans="5:36">
      <c r="E1777" s="17"/>
      <c r="F1777" s="17"/>
      <c r="G1777" s="17"/>
      <c r="H1777" s="17"/>
      <c r="I1777" s="17"/>
      <c r="J1777" s="17"/>
      <c r="K1777" s="17"/>
      <c r="L1777" s="17"/>
      <c r="M1777" s="17"/>
      <c r="N1777" s="17"/>
      <c r="O1777" s="17"/>
      <c r="P1777" s="17"/>
      <c r="Q1777" s="17"/>
      <c r="R1777" s="17"/>
      <c r="S1777" s="17"/>
      <c r="T1777" s="17"/>
      <c r="U1777" s="17"/>
      <c r="V1777" s="17"/>
      <c r="W1777" s="17"/>
      <c r="X1777" s="17"/>
      <c r="Y1777" s="17"/>
      <c r="Z1777" s="17"/>
      <c r="AA1777" s="17"/>
      <c r="AB1777" s="17"/>
      <c r="AC1777" s="17"/>
      <c r="AD1777" s="17"/>
      <c r="AE1777" s="17"/>
      <c r="AF1777" s="17"/>
      <c r="AG1777" s="17"/>
      <c r="AH1777" s="17"/>
      <c r="AI1777" s="17"/>
      <c r="AJ1777" s="17"/>
    </row>
    <row r="1778" spans="5:36">
      <c r="E1778" s="17"/>
      <c r="F1778" s="17"/>
      <c r="G1778" s="17"/>
      <c r="H1778" s="17"/>
      <c r="I1778" s="17"/>
      <c r="J1778" s="17"/>
      <c r="K1778" s="17"/>
      <c r="L1778" s="17"/>
      <c r="M1778" s="17"/>
      <c r="N1778" s="17"/>
      <c r="O1778" s="17"/>
      <c r="P1778" s="17"/>
      <c r="Q1778" s="17"/>
      <c r="R1778" s="17"/>
      <c r="S1778" s="17"/>
      <c r="T1778" s="17"/>
      <c r="U1778" s="17"/>
      <c r="V1778" s="17"/>
      <c r="W1778" s="17"/>
      <c r="X1778" s="17"/>
      <c r="Y1778" s="17"/>
      <c r="Z1778" s="17"/>
      <c r="AA1778" s="17"/>
      <c r="AB1778" s="17"/>
      <c r="AC1778" s="17"/>
      <c r="AD1778" s="17"/>
      <c r="AE1778" s="17"/>
      <c r="AF1778" s="17"/>
      <c r="AG1778" s="17"/>
      <c r="AH1778" s="17"/>
      <c r="AI1778" s="17"/>
      <c r="AJ1778" s="17"/>
    </row>
    <row r="1779" spans="5:36">
      <c r="E1779" s="17"/>
      <c r="F1779" s="17"/>
      <c r="G1779" s="17"/>
      <c r="H1779" s="17"/>
      <c r="I1779" s="17"/>
      <c r="J1779" s="17"/>
      <c r="K1779" s="17"/>
      <c r="L1779" s="17"/>
      <c r="M1779" s="17"/>
      <c r="N1779" s="17"/>
      <c r="O1779" s="17"/>
      <c r="P1779" s="17"/>
      <c r="Q1779" s="17"/>
      <c r="R1779" s="17"/>
      <c r="S1779" s="17"/>
      <c r="T1779" s="17"/>
      <c r="U1779" s="17"/>
      <c r="V1779" s="17"/>
      <c r="W1779" s="17"/>
      <c r="X1779" s="17"/>
      <c r="Y1779" s="17"/>
      <c r="Z1779" s="17"/>
      <c r="AA1779" s="17"/>
      <c r="AB1779" s="17"/>
      <c r="AC1779" s="17"/>
      <c r="AD1779" s="17"/>
      <c r="AE1779" s="17"/>
      <c r="AF1779" s="17"/>
      <c r="AG1779" s="17"/>
      <c r="AH1779" s="17"/>
      <c r="AI1779" s="17"/>
      <c r="AJ1779" s="17"/>
    </row>
    <row r="1780" spans="5:36">
      <c r="E1780" s="17"/>
      <c r="F1780" s="17"/>
      <c r="G1780" s="17"/>
      <c r="H1780" s="17"/>
      <c r="I1780" s="17"/>
      <c r="J1780" s="17"/>
      <c r="K1780" s="17"/>
      <c r="L1780" s="17"/>
      <c r="M1780" s="17"/>
      <c r="N1780" s="17"/>
      <c r="O1780" s="17"/>
      <c r="P1780" s="17"/>
      <c r="Q1780" s="17"/>
      <c r="R1780" s="17"/>
      <c r="S1780" s="17"/>
      <c r="T1780" s="17"/>
      <c r="U1780" s="17"/>
      <c r="V1780" s="17"/>
      <c r="W1780" s="17"/>
      <c r="X1780" s="17"/>
      <c r="Y1780" s="17"/>
      <c r="Z1780" s="17"/>
      <c r="AA1780" s="17"/>
      <c r="AB1780" s="17"/>
      <c r="AC1780" s="17"/>
      <c r="AD1780" s="17"/>
      <c r="AE1780" s="17"/>
      <c r="AF1780" s="17"/>
      <c r="AG1780" s="17"/>
      <c r="AH1780" s="17"/>
      <c r="AI1780" s="17"/>
      <c r="AJ1780" s="17"/>
    </row>
    <row r="1781" spans="5:36">
      <c r="E1781" s="17"/>
      <c r="F1781" s="17"/>
      <c r="G1781" s="17"/>
      <c r="H1781" s="17"/>
      <c r="I1781" s="17"/>
      <c r="J1781" s="17"/>
      <c r="K1781" s="17"/>
      <c r="L1781" s="17"/>
      <c r="M1781" s="17"/>
      <c r="N1781" s="17"/>
      <c r="O1781" s="17"/>
      <c r="P1781" s="17"/>
      <c r="Q1781" s="17"/>
      <c r="R1781" s="17"/>
      <c r="S1781" s="17"/>
      <c r="T1781" s="17"/>
      <c r="U1781" s="17"/>
      <c r="V1781" s="17"/>
      <c r="W1781" s="17"/>
      <c r="X1781" s="17"/>
      <c r="Y1781" s="17"/>
      <c r="Z1781" s="17"/>
      <c r="AA1781" s="17"/>
      <c r="AB1781" s="17"/>
      <c r="AC1781" s="17"/>
      <c r="AD1781" s="17"/>
      <c r="AE1781" s="17"/>
      <c r="AF1781" s="17"/>
      <c r="AG1781" s="17"/>
      <c r="AH1781" s="17"/>
      <c r="AI1781" s="17"/>
      <c r="AJ1781" s="17"/>
    </row>
    <row r="1782" spans="5:36">
      <c r="E1782" s="17"/>
      <c r="F1782" s="17"/>
      <c r="G1782" s="17"/>
      <c r="H1782" s="17"/>
      <c r="I1782" s="17"/>
      <c r="J1782" s="17"/>
      <c r="K1782" s="17"/>
      <c r="L1782" s="17"/>
      <c r="M1782" s="17"/>
      <c r="N1782" s="17"/>
      <c r="O1782" s="17"/>
      <c r="P1782" s="17"/>
      <c r="Q1782" s="17"/>
      <c r="R1782" s="17"/>
      <c r="S1782" s="17"/>
      <c r="T1782" s="17"/>
      <c r="U1782" s="17"/>
      <c r="V1782" s="17"/>
      <c r="W1782" s="17"/>
      <c r="X1782" s="17"/>
      <c r="Y1782" s="17"/>
      <c r="Z1782" s="17"/>
      <c r="AA1782" s="17"/>
      <c r="AB1782" s="17"/>
      <c r="AC1782" s="17"/>
      <c r="AD1782" s="17"/>
      <c r="AE1782" s="17"/>
      <c r="AF1782" s="17"/>
      <c r="AG1782" s="17"/>
      <c r="AH1782" s="17"/>
      <c r="AI1782" s="17"/>
      <c r="AJ1782" s="17"/>
    </row>
    <row r="1783" spans="5:36">
      <c r="E1783" s="17"/>
      <c r="F1783" s="17"/>
      <c r="G1783" s="17"/>
      <c r="H1783" s="17"/>
      <c r="I1783" s="17"/>
      <c r="J1783" s="17"/>
      <c r="K1783" s="17"/>
      <c r="L1783" s="17"/>
      <c r="M1783" s="17"/>
      <c r="N1783" s="17"/>
      <c r="O1783" s="17"/>
      <c r="P1783" s="17"/>
      <c r="Q1783" s="17"/>
      <c r="R1783" s="17"/>
      <c r="S1783" s="17"/>
      <c r="T1783" s="17"/>
      <c r="U1783" s="17"/>
      <c r="V1783" s="17"/>
      <c r="W1783" s="17"/>
      <c r="X1783" s="17"/>
      <c r="Y1783" s="17"/>
      <c r="Z1783" s="17"/>
      <c r="AA1783" s="17"/>
      <c r="AB1783" s="17"/>
      <c r="AC1783" s="17"/>
      <c r="AD1783" s="17"/>
      <c r="AE1783" s="17"/>
      <c r="AF1783" s="17"/>
      <c r="AG1783" s="17"/>
      <c r="AH1783" s="17"/>
      <c r="AI1783" s="17"/>
      <c r="AJ1783" s="17"/>
    </row>
    <row r="1784" spans="5:36">
      <c r="E1784" s="17"/>
      <c r="F1784" s="17"/>
      <c r="G1784" s="17"/>
      <c r="H1784" s="17"/>
      <c r="I1784" s="17"/>
      <c r="J1784" s="17"/>
      <c r="K1784" s="17"/>
      <c r="L1784" s="17"/>
      <c r="M1784" s="17"/>
      <c r="N1784" s="17"/>
      <c r="O1784" s="17"/>
      <c r="P1784" s="17"/>
      <c r="Q1784" s="17"/>
      <c r="R1784" s="17"/>
      <c r="S1784" s="17"/>
      <c r="T1784" s="17"/>
      <c r="U1784" s="17"/>
      <c r="V1784" s="17"/>
      <c r="W1784" s="17"/>
      <c r="X1784" s="17"/>
      <c r="Y1784" s="17"/>
      <c r="Z1784" s="17"/>
      <c r="AA1784" s="17"/>
      <c r="AB1784" s="17"/>
      <c r="AC1784" s="17"/>
      <c r="AD1784" s="17"/>
      <c r="AE1784" s="17"/>
      <c r="AF1784" s="17"/>
      <c r="AG1784" s="17"/>
      <c r="AH1784" s="17"/>
      <c r="AI1784" s="17"/>
      <c r="AJ1784" s="17"/>
    </row>
    <row r="1785" spans="5:36">
      <c r="E1785" s="17"/>
      <c r="F1785" s="17"/>
      <c r="G1785" s="17"/>
      <c r="H1785" s="17"/>
      <c r="I1785" s="17"/>
      <c r="J1785" s="17"/>
      <c r="K1785" s="17"/>
      <c r="L1785" s="17"/>
      <c r="M1785" s="17"/>
      <c r="N1785" s="17"/>
      <c r="O1785" s="17"/>
      <c r="P1785" s="17"/>
      <c r="Q1785" s="17"/>
      <c r="R1785" s="17"/>
      <c r="S1785" s="17"/>
      <c r="T1785" s="17"/>
      <c r="U1785" s="17"/>
      <c r="V1785" s="17"/>
      <c r="W1785" s="17"/>
      <c r="X1785" s="17"/>
      <c r="Y1785" s="17"/>
      <c r="Z1785" s="17"/>
      <c r="AA1785" s="17"/>
      <c r="AB1785" s="17"/>
      <c r="AC1785" s="17"/>
      <c r="AD1785" s="17"/>
      <c r="AE1785" s="17"/>
      <c r="AF1785" s="17"/>
      <c r="AG1785" s="17"/>
      <c r="AH1785" s="17"/>
      <c r="AI1785" s="17"/>
      <c r="AJ1785" s="17"/>
    </row>
    <row r="1786" spans="5:36">
      <c r="E1786" s="17"/>
      <c r="F1786" s="17"/>
      <c r="G1786" s="17"/>
      <c r="H1786" s="17"/>
      <c r="I1786" s="17"/>
      <c r="J1786" s="17"/>
      <c r="K1786" s="17"/>
      <c r="L1786" s="17"/>
      <c r="M1786" s="17"/>
      <c r="N1786" s="17"/>
      <c r="O1786" s="17"/>
      <c r="P1786" s="17"/>
      <c r="Q1786" s="17"/>
      <c r="R1786" s="17"/>
      <c r="S1786" s="17"/>
      <c r="T1786" s="17"/>
      <c r="U1786" s="17"/>
      <c r="V1786" s="17"/>
      <c r="W1786" s="17"/>
      <c r="X1786" s="17"/>
      <c r="Y1786" s="17"/>
      <c r="Z1786" s="17"/>
      <c r="AA1786" s="17"/>
      <c r="AB1786" s="17"/>
      <c r="AC1786" s="17"/>
      <c r="AD1786" s="17"/>
      <c r="AE1786" s="17"/>
      <c r="AF1786" s="17"/>
      <c r="AG1786" s="17"/>
      <c r="AH1786" s="17"/>
      <c r="AI1786" s="17"/>
      <c r="AJ1786" s="17"/>
    </row>
    <row r="1787" spans="5:36">
      <c r="E1787" s="17"/>
      <c r="F1787" s="17"/>
      <c r="G1787" s="17"/>
      <c r="H1787" s="17"/>
      <c r="I1787" s="17"/>
      <c r="J1787" s="17"/>
      <c r="K1787" s="17"/>
      <c r="L1787" s="17"/>
      <c r="M1787" s="17"/>
      <c r="N1787" s="17"/>
      <c r="O1787" s="17"/>
      <c r="P1787" s="17"/>
      <c r="Q1787" s="17"/>
      <c r="R1787" s="17"/>
      <c r="S1787" s="17"/>
      <c r="T1787" s="17"/>
      <c r="U1787" s="17"/>
      <c r="V1787" s="17"/>
      <c r="W1787" s="17"/>
      <c r="X1787" s="17"/>
      <c r="Y1787" s="17"/>
      <c r="Z1787" s="17"/>
      <c r="AA1787" s="17"/>
      <c r="AB1787" s="17"/>
      <c r="AC1787" s="17"/>
      <c r="AD1787" s="17"/>
      <c r="AE1787" s="17"/>
      <c r="AF1787" s="17"/>
      <c r="AG1787" s="17"/>
      <c r="AH1787" s="17"/>
      <c r="AI1787" s="17"/>
      <c r="AJ1787" s="17"/>
    </row>
    <row r="1788" spans="5:36">
      <c r="E1788" s="17"/>
      <c r="F1788" s="17"/>
      <c r="G1788" s="17"/>
      <c r="H1788" s="17"/>
      <c r="I1788" s="17"/>
      <c r="J1788" s="17"/>
      <c r="K1788" s="17"/>
      <c r="L1788" s="17"/>
      <c r="M1788" s="17"/>
      <c r="N1788" s="17"/>
      <c r="O1788" s="17"/>
      <c r="P1788" s="17"/>
      <c r="Q1788" s="17"/>
      <c r="R1788" s="17"/>
      <c r="S1788" s="17"/>
      <c r="T1788" s="17"/>
      <c r="U1788" s="17"/>
      <c r="V1788" s="17"/>
      <c r="W1788" s="17"/>
      <c r="X1788" s="17"/>
      <c r="Y1788" s="17"/>
      <c r="Z1788" s="17"/>
      <c r="AA1788" s="17"/>
      <c r="AB1788" s="17"/>
      <c r="AC1788" s="17"/>
      <c r="AD1788" s="17"/>
      <c r="AE1788" s="17"/>
      <c r="AF1788" s="17"/>
      <c r="AG1788" s="17"/>
      <c r="AH1788" s="17"/>
      <c r="AI1788" s="17"/>
      <c r="AJ1788" s="17"/>
    </row>
    <row r="1789" spans="5:36">
      <c r="E1789" s="17"/>
      <c r="F1789" s="17"/>
      <c r="G1789" s="17"/>
      <c r="H1789" s="17"/>
      <c r="I1789" s="17"/>
      <c r="J1789" s="17"/>
      <c r="K1789" s="17"/>
      <c r="L1789" s="17"/>
      <c r="M1789" s="17"/>
      <c r="N1789" s="17"/>
      <c r="O1789" s="17"/>
      <c r="P1789" s="17"/>
      <c r="Q1789" s="17"/>
      <c r="R1789" s="17"/>
      <c r="S1789" s="17"/>
      <c r="T1789" s="17"/>
      <c r="U1789" s="17"/>
      <c r="V1789" s="17"/>
      <c r="W1789" s="17"/>
      <c r="X1789" s="17"/>
      <c r="Y1789" s="17"/>
      <c r="Z1789" s="17"/>
      <c r="AA1789" s="17"/>
      <c r="AB1789" s="17"/>
      <c r="AC1789" s="17"/>
      <c r="AD1789" s="17"/>
      <c r="AE1789" s="17"/>
      <c r="AF1789" s="17"/>
      <c r="AG1789" s="17"/>
      <c r="AH1789" s="17"/>
      <c r="AI1789" s="17"/>
      <c r="AJ1789" s="17"/>
    </row>
    <row r="1790" spans="5:36">
      <c r="E1790" s="17"/>
      <c r="F1790" s="17"/>
      <c r="G1790" s="17"/>
      <c r="H1790" s="17"/>
      <c r="I1790" s="17"/>
      <c r="J1790" s="17"/>
      <c r="K1790" s="17"/>
      <c r="L1790" s="17"/>
      <c r="M1790" s="17"/>
      <c r="N1790" s="17"/>
      <c r="O1790" s="17"/>
      <c r="P1790" s="17"/>
      <c r="Q1790" s="17"/>
      <c r="R1790" s="17"/>
      <c r="S1790" s="17"/>
      <c r="T1790" s="17"/>
      <c r="U1790" s="17"/>
      <c r="V1790" s="17"/>
      <c r="W1790" s="17"/>
      <c r="X1790" s="17"/>
      <c r="Y1790" s="17"/>
      <c r="Z1790" s="17"/>
      <c r="AA1790" s="17"/>
      <c r="AB1790" s="17"/>
      <c r="AC1790" s="17"/>
      <c r="AD1790" s="17"/>
      <c r="AE1790" s="17"/>
      <c r="AF1790" s="17"/>
      <c r="AG1790" s="17"/>
      <c r="AH1790" s="17"/>
      <c r="AI1790" s="17"/>
      <c r="AJ1790" s="17"/>
    </row>
    <row r="1791" spans="5:36">
      <c r="E1791" s="17"/>
      <c r="F1791" s="17"/>
      <c r="G1791" s="17"/>
      <c r="H1791" s="17"/>
      <c r="I1791" s="17"/>
      <c r="J1791" s="17"/>
      <c r="K1791" s="17"/>
      <c r="L1791" s="17"/>
      <c r="M1791" s="17"/>
      <c r="N1791" s="17"/>
      <c r="O1791" s="17"/>
      <c r="P1791" s="17"/>
      <c r="Q1791" s="17"/>
      <c r="R1791" s="17"/>
      <c r="S1791" s="17"/>
      <c r="T1791" s="17"/>
      <c r="U1791" s="17"/>
      <c r="V1791" s="17"/>
      <c r="W1791" s="17"/>
      <c r="X1791" s="17"/>
      <c r="Y1791" s="17"/>
      <c r="Z1791" s="17"/>
      <c r="AA1791" s="17"/>
      <c r="AB1791" s="17"/>
      <c r="AC1791" s="17"/>
      <c r="AD1791" s="17"/>
      <c r="AE1791" s="17"/>
      <c r="AF1791" s="17"/>
      <c r="AG1791" s="17"/>
      <c r="AH1791" s="17"/>
      <c r="AI1791" s="17"/>
      <c r="AJ1791" s="17"/>
    </row>
    <row r="1792" spans="5:36">
      <c r="E1792" s="17"/>
      <c r="F1792" s="17"/>
      <c r="G1792" s="17"/>
      <c r="H1792" s="17"/>
      <c r="I1792" s="17"/>
      <c r="J1792" s="17"/>
      <c r="K1792" s="17"/>
      <c r="L1792" s="17"/>
      <c r="M1792" s="17"/>
      <c r="N1792" s="17"/>
      <c r="O1792" s="17"/>
      <c r="P1792" s="17"/>
      <c r="Q1792" s="17"/>
      <c r="R1792" s="17"/>
      <c r="S1792" s="17"/>
      <c r="T1792" s="17"/>
      <c r="U1792" s="17"/>
      <c r="V1792" s="17"/>
      <c r="W1792" s="17"/>
      <c r="X1792" s="17"/>
      <c r="Y1792" s="17"/>
      <c r="Z1792" s="17"/>
      <c r="AA1792" s="17"/>
      <c r="AB1792" s="17"/>
      <c r="AC1792" s="17"/>
      <c r="AD1792" s="17"/>
      <c r="AE1792" s="17"/>
      <c r="AF1792" s="17"/>
      <c r="AG1792" s="17"/>
      <c r="AH1792" s="17"/>
      <c r="AI1792" s="17"/>
      <c r="AJ1792" s="17"/>
    </row>
    <row r="1793" spans="5:36">
      <c r="E1793" s="17"/>
      <c r="F1793" s="17"/>
      <c r="G1793" s="17"/>
      <c r="H1793" s="17"/>
      <c r="I1793" s="17"/>
      <c r="J1793" s="17"/>
      <c r="K1793" s="17"/>
      <c r="L1793" s="17"/>
      <c r="M1793" s="17"/>
      <c r="N1793" s="17"/>
      <c r="O1793" s="17"/>
      <c r="P1793" s="17"/>
      <c r="Q1793" s="17"/>
      <c r="R1793" s="17"/>
      <c r="S1793" s="17"/>
      <c r="T1793" s="17"/>
      <c r="U1793" s="17"/>
      <c r="V1793" s="17"/>
      <c r="W1793" s="17"/>
      <c r="X1793" s="17"/>
      <c r="Y1793" s="17"/>
      <c r="Z1793" s="17"/>
      <c r="AA1793" s="17"/>
      <c r="AB1793" s="17"/>
      <c r="AC1793" s="17"/>
      <c r="AD1793" s="17"/>
      <c r="AE1793" s="17"/>
      <c r="AF1793" s="17"/>
      <c r="AG1793" s="17"/>
      <c r="AH1793" s="17"/>
      <c r="AI1793" s="17"/>
      <c r="AJ1793" s="17"/>
    </row>
    <row r="1794" spans="5:36">
      <c r="E1794" s="17"/>
      <c r="F1794" s="17"/>
      <c r="G1794" s="17"/>
      <c r="H1794" s="17"/>
      <c r="I1794" s="17"/>
      <c r="J1794" s="17"/>
      <c r="K1794" s="17"/>
      <c r="L1794" s="17"/>
      <c r="M1794" s="17"/>
      <c r="N1794" s="17"/>
      <c r="O1794" s="17"/>
      <c r="P1794" s="17"/>
      <c r="Q1794" s="17"/>
      <c r="R1794" s="17"/>
      <c r="S1794" s="17"/>
      <c r="T1794" s="17"/>
      <c r="U1794" s="17"/>
      <c r="V1794" s="17"/>
      <c r="W1794" s="17"/>
      <c r="X1794" s="17"/>
      <c r="Y1794" s="17"/>
      <c r="Z1794" s="17"/>
      <c r="AA1794" s="17"/>
      <c r="AB1794" s="17"/>
      <c r="AC1794" s="17"/>
      <c r="AD1794" s="17"/>
      <c r="AE1794" s="17"/>
      <c r="AF1794" s="17"/>
      <c r="AG1794" s="17"/>
      <c r="AH1794" s="17"/>
      <c r="AI1794" s="17"/>
      <c r="AJ1794" s="17"/>
    </row>
    <row r="1795" spans="5:36">
      <c r="E1795" s="17"/>
      <c r="F1795" s="17"/>
      <c r="G1795" s="17"/>
      <c r="H1795" s="17"/>
      <c r="I1795" s="17"/>
      <c r="J1795" s="17"/>
      <c r="K1795" s="17"/>
      <c r="L1795" s="17"/>
      <c r="M1795" s="17"/>
      <c r="N1795" s="17"/>
      <c r="O1795" s="17"/>
      <c r="P1795" s="17"/>
      <c r="Q1795" s="17"/>
      <c r="R1795" s="17"/>
      <c r="S1795" s="17"/>
      <c r="T1795" s="17"/>
      <c r="U1795" s="17"/>
      <c r="V1795" s="17"/>
      <c r="W1795" s="17"/>
      <c r="X1795" s="17"/>
      <c r="Y1795" s="17"/>
      <c r="Z1795" s="17"/>
      <c r="AA1795" s="17"/>
      <c r="AB1795" s="17"/>
      <c r="AC1795" s="17"/>
      <c r="AD1795" s="17"/>
      <c r="AE1795" s="17"/>
      <c r="AF1795" s="17"/>
      <c r="AG1795" s="17"/>
      <c r="AH1795" s="17"/>
      <c r="AI1795" s="17"/>
      <c r="AJ1795" s="17"/>
    </row>
    <row r="1796" spans="5:36">
      <c r="E1796" s="17"/>
      <c r="F1796" s="17"/>
      <c r="G1796" s="17"/>
      <c r="H1796" s="17"/>
      <c r="I1796" s="17"/>
      <c r="J1796" s="17"/>
      <c r="K1796" s="17"/>
      <c r="L1796" s="17"/>
      <c r="M1796" s="17"/>
      <c r="N1796" s="17"/>
      <c r="O1796" s="17"/>
      <c r="P1796" s="17"/>
      <c r="Q1796" s="17"/>
      <c r="R1796" s="17"/>
      <c r="S1796" s="17"/>
      <c r="T1796" s="17"/>
      <c r="U1796" s="17"/>
      <c r="V1796" s="17"/>
      <c r="W1796" s="17"/>
      <c r="X1796" s="17"/>
      <c r="Y1796" s="17"/>
      <c r="Z1796" s="17"/>
      <c r="AA1796" s="17"/>
      <c r="AB1796" s="17"/>
      <c r="AC1796" s="17"/>
      <c r="AD1796" s="17"/>
      <c r="AE1796" s="17"/>
      <c r="AF1796" s="17"/>
      <c r="AG1796" s="17"/>
      <c r="AH1796" s="17"/>
      <c r="AI1796" s="17"/>
      <c r="AJ1796" s="17"/>
    </row>
    <row r="1797" spans="5:36">
      <c r="E1797" s="17"/>
      <c r="F1797" s="17"/>
      <c r="G1797" s="17"/>
      <c r="H1797" s="17"/>
      <c r="I1797" s="17"/>
      <c r="J1797" s="17"/>
      <c r="K1797" s="17"/>
      <c r="L1797" s="17"/>
      <c r="M1797" s="17"/>
      <c r="N1797" s="17"/>
      <c r="O1797" s="17"/>
      <c r="P1797" s="17"/>
      <c r="Q1797" s="17"/>
      <c r="R1797" s="17"/>
      <c r="S1797" s="17"/>
      <c r="T1797" s="17"/>
      <c r="U1797" s="17"/>
      <c r="V1797" s="17"/>
      <c r="W1797" s="17"/>
      <c r="X1797" s="17"/>
      <c r="Y1797" s="17"/>
      <c r="Z1797" s="17"/>
      <c r="AA1797" s="17"/>
      <c r="AB1797" s="17"/>
      <c r="AC1797" s="17"/>
      <c r="AD1797" s="17"/>
      <c r="AE1797" s="17"/>
      <c r="AF1797" s="17"/>
      <c r="AG1797" s="17"/>
      <c r="AH1797" s="17"/>
      <c r="AI1797" s="17"/>
      <c r="AJ1797" s="17"/>
    </row>
    <row r="1798" spans="5:36">
      <c r="E1798" s="17"/>
      <c r="F1798" s="17"/>
      <c r="G1798" s="17"/>
      <c r="H1798" s="17"/>
      <c r="I1798" s="17"/>
      <c r="J1798" s="17"/>
      <c r="K1798" s="17"/>
      <c r="L1798" s="17"/>
      <c r="M1798" s="17"/>
      <c r="N1798" s="17"/>
      <c r="O1798" s="17"/>
      <c r="P1798" s="17"/>
      <c r="Q1798" s="17"/>
      <c r="R1798" s="17"/>
      <c r="S1798" s="17"/>
      <c r="T1798" s="17"/>
      <c r="U1798" s="17"/>
      <c r="V1798" s="17"/>
      <c r="W1798" s="17"/>
      <c r="X1798" s="17"/>
      <c r="Y1798" s="17"/>
      <c r="Z1798" s="17"/>
      <c r="AA1798" s="17"/>
      <c r="AB1798" s="17"/>
      <c r="AC1798" s="17"/>
      <c r="AD1798" s="17"/>
      <c r="AE1798" s="17"/>
      <c r="AF1798" s="17"/>
      <c r="AG1798" s="17"/>
      <c r="AH1798" s="17"/>
      <c r="AI1798" s="17"/>
      <c r="AJ1798" s="17"/>
    </row>
    <row r="1799" spans="5:36">
      <c r="E1799" s="17"/>
      <c r="F1799" s="17"/>
      <c r="G1799" s="17"/>
      <c r="H1799" s="17"/>
      <c r="I1799" s="17"/>
      <c r="J1799" s="17"/>
      <c r="K1799" s="17"/>
      <c r="L1799" s="17"/>
      <c r="M1799" s="17"/>
      <c r="N1799" s="17"/>
      <c r="O1799" s="17"/>
      <c r="P1799" s="17"/>
      <c r="Q1799" s="17"/>
      <c r="R1799" s="17"/>
      <c r="S1799" s="17"/>
      <c r="T1799" s="17"/>
      <c r="U1799" s="17"/>
      <c r="V1799" s="17"/>
      <c r="W1799" s="17"/>
      <c r="X1799" s="17"/>
      <c r="Y1799" s="17"/>
      <c r="Z1799" s="17"/>
      <c r="AA1799" s="17"/>
      <c r="AB1799" s="17"/>
      <c r="AC1799" s="17"/>
      <c r="AD1799" s="17"/>
      <c r="AE1799" s="17"/>
      <c r="AF1799" s="17"/>
      <c r="AG1799" s="17"/>
      <c r="AH1799" s="17"/>
      <c r="AI1799" s="17"/>
      <c r="AJ1799" s="17"/>
    </row>
    <row r="1800" spans="5:36">
      <c r="E1800" s="17"/>
      <c r="F1800" s="17"/>
      <c r="G1800" s="17"/>
      <c r="H1800" s="17"/>
      <c r="I1800" s="17"/>
      <c r="J1800" s="17"/>
      <c r="K1800" s="17"/>
      <c r="L1800" s="17"/>
      <c r="M1800" s="17"/>
      <c r="N1800" s="17"/>
      <c r="O1800" s="17"/>
      <c r="P1800" s="17"/>
      <c r="Q1800" s="17"/>
      <c r="R1800" s="17"/>
      <c r="S1800" s="17"/>
      <c r="T1800" s="17"/>
      <c r="U1800" s="17"/>
      <c r="V1800" s="17"/>
      <c r="W1800" s="17"/>
      <c r="X1800" s="17"/>
      <c r="Y1800" s="17"/>
      <c r="Z1800" s="17"/>
      <c r="AA1800" s="17"/>
      <c r="AB1800" s="17"/>
      <c r="AC1800" s="17"/>
      <c r="AD1800" s="17"/>
      <c r="AE1800" s="17"/>
      <c r="AF1800" s="17"/>
      <c r="AG1800" s="17"/>
      <c r="AH1800" s="17"/>
      <c r="AI1800" s="17"/>
      <c r="AJ1800" s="17"/>
    </row>
    <row r="1801" spans="5:36">
      <c r="E1801" s="17"/>
      <c r="F1801" s="17"/>
      <c r="G1801" s="17"/>
      <c r="H1801" s="17"/>
      <c r="I1801" s="17"/>
      <c r="J1801" s="17"/>
      <c r="K1801" s="17"/>
      <c r="L1801" s="17"/>
      <c r="M1801" s="17"/>
      <c r="N1801" s="17"/>
      <c r="O1801" s="17"/>
      <c r="P1801" s="17"/>
      <c r="Q1801" s="17"/>
      <c r="R1801" s="17"/>
      <c r="S1801" s="17"/>
      <c r="T1801" s="17"/>
      <c r="U1801" s="17"/>
      <c r="V1801" s="17"/>
      <c r="W1801" s="17"/>
      <c r="X1801" s="17"/>
      <c r="Y1801" s="17"/>
      <c r="Z1801" s="17"/>
      <c r="AA1801" s="17"/>
      <c r="AB1801" s="17"/>
      <c r="AC1801" s="17"/>
      <c r="AD1801" s="17"/>
      <c r="AE1801" s="17"/>
      <c r="AF1801" s="17"/>
      <c r="AG1801" s="17"/>
      <c r="AH1801" s="17"/>
      <c r="AI1801" s="17"/>
      <c r="AJ1801" s="17"/>
    </row>
    <row r="1802" spans="5:36">
      <c r="E1802" s="17"/>
      <c r="F1802" s="17"/>
      <c r="G1802" s="17"/>
      <c r="H1802" s="17"/>
      <c r="I1802" s="17"/>
      <c r="J1802" s="17"/>
      <c r="K1802" s="17"/>
      <c r="L1802" s="17"/>
      <c r="M1802" s="17"/>
      <c r="N1802" s="17"/>
      <c r="O1802" s="17"/>
      <c r="P1802" s="17"/>
      <c r="Q1802" s="17"/>
      <c r="R1802" s="17"/>
      <c r="S1802" s="17"/>
      <c r="T1802" s="17"/>
      <c r="U1802" s="17"/>
      <c r="V1802" s="17"/>
      <c r="W1802" s="17"/>
      <c r="X1802" s="17"/>
      <c r="Y1802" s="17"/>
      <c r="Z1802" s="17"/>
      <c r="AA1802" s="17"/>
      <c r="AB1802" s="17"/>
      <c r="AC1802" s="17"/>
      <c r="AD1802" s="17"/>
      <c r="AE1802" s="17"/>
      <c r="AF1802" s="17"/>
      <c r="AG1802" s="17"/>
      <c r="AH1802" s="17"/>
      <c r="AI1802" s="17"/>
      <c r="AJ1802" s="17"/>
    </row>
    <row r="1803" spans="5:36">
      <c r="E1803" s="17"/>
      <c r="F1803" s="17"/>
      <c r="G1803" s="17"/>
      <c r="H1803" s="17"/>
      <c r="I1803" s="17"/>
      <c r="J1803" s="17"/>
      <c r="K1803" s="17"/>
      <c r="L1803" s="17"/>
      <c r="M1803" s="17"/>
      <c r="N1803" s="17"/>
      <c r="O1803" s="17"/>
      <c r="P1803" s="17"/>
      <c r="Q1803" s="17"/>
      <c r="R1803" s="17"/>
      <c r="S1803" s="17"/>
      <c r="T1803" s="17"/>
      <c r="U1803" s="17"/>
      <c r="V1803" s="17"/>
      <c r="W1803" s="17"/>
      <c r="X1803" s="17"/>
      <c r="Y1803" s="17"/>
      <c r="Z1803" s="17"/>
      <c r="AA1803" s="17"/>
      <c r="AB1803" s="17"/>
      <c r="AC1803" s="17"/>
      <c r="AD1803" s="17"/>
      <c r="AE1803" s="17"/>
      <c r="AF1803" s="17"/>
      <c r="AG1803" s="17"/>
      <c r="AH1803" s="17"/>
      <c r="AI1803" s="17"/>
      <c r="AJ1803" s="17"/>
    </row>
    <row r="1804" spans="5:36">
      <c r="E1804" s="17"/>
      <c r="F1804" s="17"/>
      <c r="G1804" s="17"/>
      <c r="H1804" s="17"/>
      <c r="I1804" s="17"/>
      <c r="J1804" s="17"/>
      <c r="K1804" s="17"/>
      <c r="L1804" s="17"/>
      <c r="M1804" s="17"/>
      <c r="N1804" s="17"/>
      <c r="O1804" s="17"/>
      <c r="P1804" s="17"/>
      <c r="Q1804" s="17"/>
      <c r="R1804" s="17"/>
      <c r="S1804" s="17"/>
      <c r="T1804" s="17"/>
      <c r="U1804" s="17"/>
      <c r="V1804" s="17"/>
      <c r="W1804" s="17"/>
      <c r="X1804" s="17"/>
      <c r="Y1804" s="17"/>
      <c r="Z1804" s="17"/>
      <c r="AA1804" s="17"/>
      <c r="AB1804" s="17"/>
      <c r="AC1804" s="17"/>
      <c r="AD1804" s="17"/>
      <c r="AE1804" s="17"/>
      <c r="AF1804" s="17"/>
      <c r="AG1804" s="17"/>
      <c r="AH1804" s="17"/>
      <c r="AI1804" s="17"/>
      <c r="AJ1804" s="17"/>
    </row>
    <row r="1805" spans="5:36">
      <c r="E1805" s="17"/>
      <c r="F1805" s="17"/>
      <c r="G1805" s="17"/>
      <c r="H1805" s="17"/>
      <c r="I1805" s="17"/>
      <c r="J1805" s="17"/>
      <c r="K1805" s="17"/>
      <c r="L1805" s="17"/>
      <c r="M1805" s="17"/>
      <c r="N1805" s="17"/>
      <c r="O1805" s="17"/>
      <c r="P1805" s="17"/>
      <c r="Q1805" s="17"/>
      <c r="R1805" s="17"/>
      <c r="S1805" s="17"/>
      <c r="T1805" s="17"/>
      <c r="U1805" s="17"/>
      <c r="V1805" s="17"/>
      <c r="W1805" s="17"/>
      <c r="X1805" s="17"/>
      <c r="Y1805" s="17"/>
      <c r="Z1805" s="17"/>
      <c r="AA1805" s="17"/>
      <c r="AB1805" s="17"/>
      <c r="AC1805" s="17"/>
      <c r="AD1805" s="17"/>
      <c r="AE1805" s="17"/>
      <c r="AF1805" s="17"/>
      <c r="AG1805" s="17"/>
      <c r="AH1805" s="17"/>
      <c r="AI1805" s="17"/>
      <c r="AJ1805" s="17"/>
    </row>
    <row r="1806" spans="5:36">
      <c r="E1806" s="17"/>
      <c r="F1806" s="17"/>
      <c r="G1806" s="17"/>
      <c r="H1806" s="17"/>
      <c r="I1806" s="17"/>
      <c r="J1806" s="17"/>
      <c r="K1806" s="17"/>
      <c r="L1806" s="17"/>
      <c r="M1806" s="17"/>
      <c r="N1806" s="17"/>
      <c r="O1806" s="17"/>
      <c r="P1806" s="17"/>
      <c r="Q1806" s="17"/>
      <c r="R1806" s="17"/>
      <c r="S1806" s="17"/>
      <c r="T1806" s="17"/>
      <c r="U1806" s="17"/>
      <c r="V1806" s="17"/>
      <c r="W1806" s="17"/>
      <c r="X1806" s="17"/>
      <c r="Y1806" s="17"/>
      <c r="Z1806" s="17"/>
      <c r="AA1806" s="17"/>
      <c r="AB1806" s="17"/>
      <c r="AC1806" s="17"/>
      <c r="AD1806" s="17"/>
      <c r="AE1806" s="17"/>
      <c r="AF1806" s="17"/>
      <c r="AG1806" s="17"/>
      <c r="AH1806" s="17"/>
      <c r="AI1806" s="17"/>
      <c r="AJ1806" s="17"/>
    </row>
    <row r="1807" spans="5:36">
      <c r="E1807" s="17"/>
      <c r="F1807" s="17"/>
      <c r="G1807" s="17"/>
      <c r="H1807" s="17"/>
      <c r="I1807" s="17"/>
      <c r="J1807" s="17"/>
      <c r="K1807" s="17"/>
      <c r="L1807" s="17"/>
      <c r="M1807" s="17"/>
      <c r="N1807" s="17"/>
      <c r="O1807" s="17"/>
      <c r="P1807" s="17"/>
      <c r="Q1807" s="17"/>
      <c r="R1807" s="17"/>
      <c r="S1807" s="17"/>
      <c r="T1807" s="17"/>
      <c r="U1807" s="17"/>
      <c r="V1807" s="17"/>
      <c r="W1807" s="17"/>
      <c r="X1807" s="17"/>
      <c r="Y1807" s="17"/>
      <c r="Z1807" s="17"/>
      <c r="AA1807" s="17"/>
      <c r="AB1807" s="17"/>
      <c r="AC1807" s="17"/>
      <c r="AD1807" s="17"/>
      <c r="AE1807" s="17"/>
      <c r="AF1807" s="17"/>
      <c r="AG1807" s="17"/>
      <c r="AH1807" s="17"/>
      <c r="AI1807" s="17"/>
      <c r="AJ1807" s="17"/>
    </row>
    <row r="1808" spans="5:36">
      <c r="E1808" s="17"/>
      <c r="F1808" s="17"/>
      <c r="G1808" s="17"/>
      <c r="H1808" s="17"/>
      <c r="I1808" s="17"/>
      <c r="J1808" s="17"/>
      <c r="K1808" s="17"/>
      <c r="L1808" s="17"/>
      <c r="M1808" s="17"/>
      <c r="N1808" s="17"/>
      <c r="O1808" s="17"/>
      <c r="P1808" s="17"/>
      <c r="Q1808" s="17"/>
      <c r="R1808" s="17"/>
      <c r="S1808" s="17"/>
      <c r="T1808" s="17"/>
      <c r="U1808" s="17"/>
      <c r="V1808" s="17"/>
      <c r="W1808" s="17"/>
      <c r="X1808" s="17"/>
      <c r="Y1808" s="17"/>
      <c r="Z1808" s="17"/>
      <c r="AA1808" s="17"/>
      <c r="AB1808" s="17"/>
      <c r="AC1808" s="17"/>
      <c r="AD1808" s="17"/>
      <c r="AE1808" s="17"/>
      <c r="AF1808" s="17"/>
      <c r="AG1808" s="17"/>
      <c r="AH1808" s="17"/>
      <c r="AI1808" s="17"/>
      <c r="AJ1808" s="17"/>
    </row>
    <row r="1809" spans="5:36">
      <c r="E1809" s="17"/>
      <c r="F1809" s="17"/>
      <c r="G1809" s="17"/>
      <c r="H1809" s="17"/>
      <c r="I1809" s="17"/>
      <c r="J1809" s="17"/>
      <c r="K1809" s="17"/>
      <c r="L1809" s="17"/>
      <c r="M1809" s="17"/>
      <c r="N1809" s="17"/>
      <c r="O1809" s="17"/>
      <c r="P1809" s="17"/>
      <c r="Q1809" s="17"/>
      <c r="R1809" s="17"/>
      <c r="S1809" s="17"/>
      <c r="T1809" s="17"/>
      <c r="U1809" s="17"/>
      <c r="V1809" s="17"/>
      <c r="W1809" s="17"/>
      <c r="X1809" s="17"/>
      <c r="Y1809" s="17"/>
      <c r="Z1809" s="17"/>
      <c r="AA1809" s="17"/>
      <c r="AB1809" s="17"/>
      <c r="AC1809" s="17"/>
      <c r="AD1809" s="17"/>
      <c r="AE1809" s="17"/>
      <c r="AF1809" s="17"/>
      <c r="AG1809" s="17"/>
      <c r="AH1809" s="17"/>
      <c r="AI1809" s="17"/>
      <c r="AJ1809" s="17"/>
    </row>
    <row r="1810" spans="5:36">
      <c r="E1810" s="17"/>
      <c r="F1810" s="17"/>
      <c r="G1810" s="17"/>
      <c r="H1810" s="17"/>
      <c r="I1810" s="17"/>
      <c r="J1810" s="17"/>
      <c r="K1810" s="17"/>
      <c r="L1810" s="17"/>
      <c r="M1810" s="17"/>
      <c r="N1810" s="17"/>
      <c r="O1810" s="17"/>
      <c r="P1810" s="17"/>
      <c r="Q1810" s="17"/>
      <c r="R1810" s="17"/>
      <c r="S1810" s="17"/>
      <c r="T1810" s="17"/>
      <c r="U1810" s="17"/>
      <c r="V1810" s="17"/>
      <c r="W1810" s="17"/>
      <c r="X1810" s="17"/>
      <c r="Y1810" s="17"/>
      <c r="Z1810" s="17"/>
      <c r="AA1810" s="17"/>
      <c r="AB1810" s="17"/>
      <c r="AC1810" s="17"/>
      <c r="AD1810" s="17"/>
      <c r="AE1810" s="17"/>
      <c r="AF1810" s="17"/>
      <c r="AG1810" s="17"/>
      <c r="AH1810" s="17"/>
      <c r="AI1810" s="17"/>
      <c r="AJ1810" s="17"/>
    </row>
    <row r="1811" spans="5:36">
      <c r="E1811" s="17"/>
      <c r="F1811" s="17"/>
      <c r="G1811" s="17"/>
      <c r="H1811" s="17"/>
      <c r="I1811" s="17"/>
      <c r="J1811" s="17"/>
      <c r="K1811" s="17"/>
      <c r="L1811" s="17"/>
      <c r="M1811" s="17"/>
      <c r="N1811" s="17"/>
      <c r="O1811" s="17"/>
      <c r="P1811" s="17"/>
      <c r="Q1811" s="17"/>
      <c r="R1811" s="17"/>
      <c r="S1811" s="17"/>
      <c r="T1811" s="17"/>
      <c r="U1811" s="17"/>
      <c r="V1811" s="17"/>
      <c r="W1811" s="17"/>
      <c r="X1811" s="17"/>
      <c r="Y1811" s="17"/>
      <c r="Z1811" s="17"/>
      <c r="AA1811" s="17"/>
      <c r="AB1811" s="17"/>
      <c r="AC1811" s="17"/>
      <c r="AD1811" s="17"/>
      <c r="AE1811" s="17"/>
      <c r="AF1811" s="17"/>
      <c r="AG1811" s="17"/>
      <c r="AH1811" s="17"/>
      <c r="AI1811" s="17"/>
      <c r="AJ1811" s="17"/>
    </row>
    <row r="1812" spans="5:36">
      <c r="E1812" s="17"/>
      <c r="F1812" s="17"/>
      <c r="G1812" s="17"/>
      <c r="H1812" s="17"/>
      <c r="I1812" s="17"/>
      <c r="J1812" s="17"/>
      <c r="K1812" s="17"/>
      <c r="L1812" s="17"/>
      <c r="M1812" s="17"/>
      <c r="N1812" s="17"/>
      <c r="O1812" s="17"/>
      <c r="P1812" s="17"/>
      <c r="Q1812" s="17"/>
      <c r="R1812" s="17"/>
      <c r="S1812" s="17"/>
      <c r="T1812" s="17"/>
      <c r="U1812" s="17"/>
      <c r="V1812" s="17"/>
      <c r="W1812" s="17"/>
      <c r="X1812" s="17"/>
      <c r="Y1812" s="17"/>
      <c r="Z1812" s="17"/>
      <c r="AA1812" s="17"/>
      <c r="AB1812" s="17"/>
      <c r="AC1812" s="17"/>
      <c r="AD1812" s="17"/>
      <c r="AE1812" s="17"/>
      <c r="AF1812" s="17"/>
      <c r="AG1812" s="17"/>
      <c r="AH1812" s="17"/>
      <c r="AI1812" s="17"/>
      <c r="AJ1812" s="17"/>
    </row>
    <row r="1813" spans="5:36">
      <c r="E1813" s="17"/>
      <c r="F1813" s="17"/>
      <c r="G1813" s="17"/>
      <c r="H1813" s="17"/>
      <c r="I1813" s="17"/>
      <c r="J1813" s="17"/>
      <c r="K1813" s="17"/>
      <c r="L1813" s="17"/>
      <c r="M1813" s="17"/>
      <c r="N1813" s="17"/>
      <c r="O1813" s="17"/>
      <c r="P1813" s="17"/>
      <c r="Q1813" s="17"/>
      <c r="R1813" s="17"/>
      <c r="S1813" s="17"/>
      <c r="T1813" s="17"/>
      <c r="U1813" s="17"/>
      <c r="V1813" s="17"/>
      <c r="W1813" s="17"/>
      <c r="X1813" s="17"/>
      <c r="Y1813" s="17"/>
      <c r="Z1813" s="17"/>
      <c r="AA1813" s="17"/>
      <c r="AB1813" s="17"/>
      <c r="AC1813" s="17"/>
      <c r="AD1813" s="17"/>
      <c r="AE1813" s="17"/>
      <c r="AF1813" s="17"/>
      <c r="AG1813" s="17"/>
      <c r="AH1813" s="17"/>
      <c r="AI1813" s="17"/>
      <c r="AJ1813" s="17"/>
    </row>
    <row r="1814" spans="5:36">
      <c r="E1814" s="17"/>
      <c r="F1814" s="17"/>
      <c r="G1814" s="17"/>
      <c r="H1814" s="17"/>
      <c r="I1814" s="17"/>
      <c r="J1814" s="17"/>
      <c r="K1814" s="17"/>
      <c r="L1814" s="17"/>
      <c r="M1814" s="17"/>
      <c r="N1814" s="17"/>
      <c r="O1814" s="17"/>
      <c r="P1814" s="17"/>
      <c r="Q1814" s="17"/>
      <c r="R1814" s="17"/>
      <c r="S1814" s="17"/>
      <c r="T1814" s="17"/>
      <c r="U1814" s="17"/>
      <c r="V1814" s="17"/>
      <c r="W1814" s="17"/>
      <c r="X1814" s="17"/>
      <c r="Y1814" s="17"/>
      <c r="Z1814" s="17"/>
      <c r="AA1814" s="17"/>
      <c r="AB1814" s="17"/>
      <c r="AC1814" s="17"/>
      <c r="AD1814" s="17"/>
      <c r="AE1814" s="17"/>
      <c r="AF1814" s="17"/>
      <c r="AG1814" s="17"/>
      <c r="AH1814" s="17"/>
      <c r="AI1814" s="17"/>
      <c r="AJ1814" s="17"/>
    </row>
    <row r="1815" spans="5:36">
      <c r="E1815" s="17"/>
      <c r="F1815" s="17"/>
      <c r="G1815" s="17"/>
      <c r="H1815" s="17"/>
      <c r="I1815" s="17"/>
      <c r="J1815" s="17"/>
      <c r="K1815" s="17"/>
      <c r="L1815" s="17"/>
      <c r="M1815" s="17"/>
      <c r="N1815" s="17"/>
      <c r="O1815" s="17"/>
      <c r="P1815" s="17"/>
      <c r="Q1815" s="17"/>
      <c r="R1815" s="17"/>
      <c r="S1815" s="17"/>
      <c r="T1815" s="17"/>
      <c r="U1815" s="17"/>
      <c r="V1815" s="17"/>
      <c r="W1815" s="17"/>
      <c r="X1815" s="17"/>
      <c r="Y1815" s="17"/>
      <c r="Z1815" s="17"/>
      <c r="AA1815" s="17"/>
      <c r="AB1815" s="17"/>
      <c r="AC1815" s="17"/>
      <c r="AD1815" s="17"/>
      <c r="AE1815" s="17"/>
      <c r="AF1815" s="17"/>
      <c r="AG1815" s="17"/>
      <c r="AH1815" s="17"/>
      <c r="AI1815" s="17"/>
      <c r="AJ1815" s="17"/>
    </row>
    <row r="1816" spans="5:36">
      <c r="E1816" s="17"/>
      <c r="F1816" s="17"/>
      <c r="G1816" s="17"/>
      <c r="H1816" s="17"/>
      <c r="I1816" s="17"/>
      <c r="J1816" s="17"/>
      <c r="K1816" s="17"/>
      <c r="L1816" s="17"/>
      <c r="M1816" s="17"/>
      <c r="N1816" s="17"/>
      <c r="O1816" s="17"/>
      <c r="P1816" s="17"/>
      <c r="Q1816" s="17"/>
      <c r="R1816" s="17"/>
      <c r="S1816" s="17"/>
      <c r="T1816" s="17"/>
      <c r="U1816" s="17"/>
      <c r="V1816" s="17"/>
      <c r="W1816" s="17"/>
      <c r="X1816" s="17"/>
      <c r="Y1816" s="17"/>
      <c r="Z1816" s="17"/>
      <c r="AA1816" s="17"/>
      <c r="AB1816" s="17"/>
      <c r="AC1816" s="17"/>
      <c r="AD1816" s="17"/>
      <c r="AE1816" s="17"/>
      <c r="AF1816" s="17"/>
      <c r="AG1816" s="17"/>
      <c r="AH1816" s="17"/>
      <c r="AI1816" s="17"/>
      <c r="AJ1816" s="17"/>
    </row>
    <row r="1817" spans="5:36">
      <c r="E1817" s="17"/>
      <c r="F1817" s="17"/>
      <c r="G1817" s="17"/>
      <c r="H1817" s="17"/>
      <c r="I1817" s="17"/>
      <c r="J1817" s="17"/>
      <c r="K1817" s="17"/>
      <c r="L1817" s="17"/>
      <c r="M1817" s="17"/>
      <c r="N1817" s="17"/>
      <c r="O1817" s="17"/>
      <c r="P1817" s="17"/>
      <c r="Q1817" s="17"/>
      <c r="R1817" s="17"/>
      <c r="S1817" s="17"/>
      <c r="T1817" s="17"/>
      <c r="U1817" s="17"/>
      <c r="V1817" s="17"/>
      <c r="W1817" s="17"/>
      <c r="X1817" s="17"/>
      <c r="Y1817" s="17"/>
      <c r="Z1817" s="17"/>
      <c r="AA1817" s="17"/>
      <c r="AB1817" s="17"/>
      <c r="AC1817" s="17"/>
      <c r="AD1817" s="17"/>
      <c r="AE1817" s="17"/>
      <c r="AF1817" s="17"/>
      <c r="AG1817" s="17"/>
      <c r="AH1817" s="17"/>
      <c r="AI1817" s="17"/>
      <c r="AJ1817" s="17"/>
    </row>
    <row r="1818" spans="5:36">
      <c r="E1818" s="17"/>
      <c r="F1818" s="17"/>
      <c r="G1818" s="17"/>
      <c r="H1818" s="17"/>
      <c r="I1818" s="17"/>
      <c r="J1818" s="17"/>
      <c r="K1818" s="17"/>
      <c r="L1818" s="17"/>
      <c r="M1818" s="17"/>
      <c r="N1818" s="17"/>
      <c r="O1818" s="17"/>
      <c r="P1818" s="17"/>
      <c r="Q1818" s="17"/>
      <c r="R1818" s="17"/>
      <c r="S1818" s="17"/>
      <c r="T1818" s="17"/>
      <c r="U1818" s="17"/>
      <c r="V1818" s="17"/>
      <c r="W1818" s="17"/>
      <c r="X1818" s="17"/>
      <c r="Y1818" s="17"/>
      <c r="Z1818" s="17"/>
      <c r="AA1818" s="17"/>
      <c r="AB1818" s="17"/>
      <c r="AC1818" s="17"/>
      <c r="AD1818" s="17"/>
      <c r="AE1818" s="17"/>
      <c r="AF1818" s="17"/>
      <c r="AG1818" s="17"/>
      <c r="AH1818" s="17"/>
      <c r="AI1818" s="17"/>
      <c r="AJ1818" s="17"/>
    </row>
    <row r="1819" spans="5:36">
      <c r="E1819" s="17"/>
      <c r="F1819" s="17"/>
      <c r="G1819" s="17"/>
      <c r="H1819" s="17"/>
      <c r="I1819" s="17"/>
      <c r="J1819" s="17"/>
      <c r="K1819" s="17"/>
      <c r="L1819" s="17"/>
      <c r="M1819" s="17"/>
      <c r="N1819" s="17"/>
      <c r="O1819" s="17"/>
      <c r="P1819" s="17"/>
      <c r="Q1819" s="17"/>
      <c r="R1819" s="17"/>
      <c r="S1819" s="17"/>
      <c r="T1819" s="17"/>
      <c r="U1819" s="17"/>
      <c r="V1819" s="17"/>
      <c r="W1819" s="17"/>
      <c r="X1819" s="17"/>
      <c r="Y1819" s="17"/>
      <c r="Z1819" s="17"/>
      <c r="AA1819" s="17"/>
      <c r="AB1819" s="17"/>
      <c r="AC1819" s="17"/>
      <c r="AD1819" s="17"/>
      <c r="AE1819" s="17"/>
      <c r="AF1819" s="17"/>
      <c r="AG1819" s="17"/>
      <c r="AH1819" s="17"/>
      <c r="AI1819" s="17"/>
      <c r="AJ1819" s="17"/>
    </row>
    <row r="1820" spans="5:36">
      <c r="E1820" s="17"/>
      <c r="F1820" s="17"/>
      <c r="G1820" s="17"/>
      <c r="H1820" s="17"/>
      <c r="I1820" s="17"/>
      <c r="J1820" s="17"/>
      <c r="K1820" s="17"/>
      <c r="L1820" s="17"/>
      <c r="M1820" s="17"/>
      <c r="N1820" s="17"/>
      <c r="O1820" s="17"/>
      <c r="P1820" s="17"/>
      <c r="Q1820" s="17"/>
      <c r="R1820" s="17"/>
      <c r="S1820" s="17"/>
      <c r="T1820" s="17"/>
      <c r="U1820" s="17"/>
      <c r="V1820" s="17"/>
      <c r="W1820" s="17"/>
      <c r="X1820" s="17"/>
      <c r="Y1820" s="17"/>
      <c r="Z1820" s="17"/>
      <c r="AA1820" s="17"/>
      <c r="AB1820" s="17"/>
      <c r="AC1820" s="17"/>
      <c r="AD1820" s="17"/>
      <c r="AE1820" s="17"/>
      <c r="AF1820" s="17"/>
      <c r="AG1820" s="17"/>
      <c r="AH1820" s="17"/>
      <c r="AI1820" s="17"/>
      <c r="AJ1820" s="17"/>
    </row>
    <row r="1821" spans="5:36">
      <c r="E1821" s="17"/>
      <c r="F1821" s="17"/>
      <c r="G1821" s="17"/>
      <c r="H1821" s="17"/>
      <c r="I1821" s="17"/>
      <c r="J1821" s="17"/>
      <c r="K1821" s="17"/>
      <c r="L1821" s="17"/>
      <c r="M1821" s="17"/>
      <c r="N1821" s="17"/>
      <c r="O1821" s="17"/>
      <c r="P1821" s="17"/>
      <c r="Q1821" s="17"/>
      <c r="R1821" s="17"/>
      <c r="S1821" s="17"/>
      <c r="T1821" s="17"/>
      <c r="U1821" s="17"/>
      <c r="V1821" s="17"/>
      <c r="W1821" s="17"/>
      <c r="X1821" s="17"/>
      <c r="Y1821" s="17"/>
      <c r="Z1821" s="17"/>
      <c r="AA1821" s="17"/>
      <c r="AB1821" s="17"/>
      <c r="AC1821" s="17"/>
      <c r="AD1821" s="17"/>
      <c r="AE1821" s="17"/>
      <c r="AF1821" s="17"/>
      <c r="AG1821" s="17"/>
      <c r="AH1821" s="17"/>
      <c r="AI1821" s="17"/>
      <c r="AJ1821" s="17"/>
    </row>
    <row r="1822" spans="5:36">
      <c r="E1822" s="17"/>
      <c r="F1822" s="17"/>
      <c r="G1822" s="17"/>
      <c r="H1822" s="17"/>
      <c r="I1822" s="17"/>
      <c r="J1822" s="17"/>
      <c r="K1822" s="17"/>
      <c r="L1822" s="17"/>
      <c r="M1822" s="17"/>
      <c r="N1822" s="17"/>
      <c r="O1822" s="17"/>
      <c r="P1822" s="17"/>
      <c r="Q1822" s="17"/>
      <c r="R1822" s="17"/>
      <c r="S1822" s="17"/>
      <c r="T1822" s="17"/>
      <c r="U1822" s="17"/>
      <c r="V1822" s="17"/>
      <c r="W1822" s="17"/>
      <c r="X1822" s="17"/>
      <c r="Y1822" s="17"/>
      <c r="Z1822" s="17"/>
      <c r="AA1822" s="17"/>
      <c r="AB1822" s="17"/>
      <c r="AC1822" s="17"/>
      <c r="AD1822" s="17"/>
      <c r="AE1822" s="17"/>
      <c r="AF1822" s="17"/>
      <c r="AG1822" s="17"/>
      <c r="AH1822" s="17"/>
      <c r="AI1822" s="17"/>
      <c r="AJ1822" s="17"/>
    </row>
    <row r="1823" spans="5:36">
      <c r="E1823" s="17"/>
      <c r="F1823" s="17"/>
      <c r="G1823" s="17"/>
      <c r="H1823" s="17"/>
      <c r="I1823" s="17"/>
      <c r="J1823" s="17"/>
      <c r="K1823" s="17"/>
      <c r="L1823" s="17"/>
      <c r="M1823" s="17"/>
      <c r="N1823" s="17"/>
      <c r="O1823" s="17"/>
      <c r="P1823" s="17"/>
      <c r="Q1823" s="17"/>
      <c r="R1823" s="17"/>
      <c r="S1823" s="17"/>
      <c r="T1823" s="17"/>
      <c r="U1823" s="17"/>
      <c r="V1823" s="17"/>
      <c r="W1823" s="17"/>
      <c r="X1823" s="17"/>
      <c r="Y1823" s="17"/>
      <c r="Z1823" s="17"/>
      <c r="AA1823" s="17"/>
      <c r="AB1823" s="17"/>
      <c r="AC1823" s="17"/>
      <c r="AD1823" s="17"/>
      <c r="AE1823" s="17"/>
      <c r="AF1823" s="17"/>
      <c r="AG1823" s="17"/>
      <c r="AH1823" s="17"/>
      <c r="AI1823" s="17"/>
      <c r="AJ1823" s="17"/>
    </row>
    <row r="1824" spans="5:36">
      <c r="E1824" s="17"/>
      <c r="F1824" s="17"/>
      <c r="G1824" s="17"/>
      <c r="H1824" s="17"/>
      <c r="I1824" s="17"/>
      <c r="J1824" s="17"/>
      <c r="K1824" s="17"/>
      <c r="L1824" s="17"/>
      <c r="M1824" s="17"/>
      <c r="N1824" s="17"/>
      <c r="O1824" s="17"/>
      <c r="P1824" s="17"/>
      <c r="Q1824" s="17"/>
      <c r="R1824" s="17"/>
      <c r="S1824" s="17"/>
      <c r="T1824" s="17"/>
      <c r="U1824" s="17"/>
      <c r="V1824" s="17"/>
      <c r="W1824" s="17"/>
      <c r="X1824" s="17"/>
      <c r="Y1824" s="17"/>
      <c r="Z1824" s="17"/>
      <c r="AA1824" s="17"/>
      <c r="AB1824" s="17"/>
      <c r="AC1824" s="17"/>
      <c r="AD1824" s="17"/>
      <c r="AE1824" s="17"/>
      <c r="AF1824" s="17"/>
      <c r="AG1824" s="17"/>
      <c r="AH1824" s="17"/>
      <c r="AI1824" s="17"/>
      <c r="AJ1824" s="17"/>
    </row>
    <row r="1825" spans="5:36">
      <c r="E1825" s="17"/>
      <c r="F1825" s="17"/>
      <c r="G1825" s="17"/>
      <c r="H1825" s="17"/>
      <c r="I1825" s="17"/>
      <c r="J1825" s="17"/>
      <c r="K1825" s="17"/>
      <c r="L1825" s="17"/>
      <c r="M1825" s="17"/>
      <c r="N1825" s="17"/>
      <c r="O1825" s="17"/>
      <c r="P1825" s="17"/>
      <c r="Q1825" s="17"/>
      <c r="R1825" s="17"/>
      <c r="S1825" s="17"/>
      <c r="T1825" s="17"/>
      <c r="U1825" s="17"/>
      <c r="V1825" s="17"/>
      <c r="W1825" s="17"/>
      <c r="X1825" s="17"/>
      <c r="Y1825" s="17"/>
      <c r="Z1825" s="17"/>
      <c r="AA1825" s="17"/>
      <c r="AB1825" s="17"/>
      <c r="AC1825" s="17"/>
      <c r="AD1825" s="17"/>
      <c r="AE1825" s="17"/>
      <c r="AF1825" s="17"/>
      <c r="AG1825" s="17"/>
      <c r="AH1825" s="17"/>
      <c r="AI1825" s="17"/>
      <c r="AJ1825" s="17"/>
    </row>
    <row r="1826" spans="5:36">
      <c r="E1826" s="17"/>
      <c r="F1826" s="17"/>
      <c r="G1826" s="17"/>
      <c r="H1826" s="17"/>
      <c r="I1826" s="17"/>
      <c r="J1826" s="17"/>
      <c r="K1826" s="17"/>
      <c r="L1826" s="17"/>
      <c r="M1826" s="17"/>
      <c r="N1826" s="17"/>
      <c r="O1826" s="17"/>
      <c r="P1826" s="17"/>
      <c r="Q1826" s="17"/>
      <c r="R1826" s="17"/>
      <c r="S1826" s="17"/>
      <c r="T1826" s="17"/>
      <c r="U1826" s="17"/>
      <c r="V1826" s="17"/>
      <c r="W1826" s="17"/>
      <c r="X1826" s="17"/>
      <c r="Y1826" s="17"/>
      <c r="Z1826" s="17"/>
      <c r="AA1826" s="17"/>
      <c r="AB1826" s="17"/>
      <c r="AC1826" s="17"/>
      <c r="AD1826" s="17"/>
      <c r="AE1826" s="17"/>
      <c r="AF1826" s="17"/>
      <c r="AG1826" s="17"/>
      <c r="AH1826" s="17"/>
      <c r="AI1826" s="17"/>
      <c r="AJ1826" s="17"/>
    </row>
    <row r="1827" spans="5:36">
      <c r="E1827" s="17"/>
      <c r="F1827" s="17"/>
      <c r="G1827" s="17"/>
      <c r="H1827" s="17"/>
      <c r="I1827" s="17"/>
      <c r="J1827" s="17"/>
      <c r="K1827" s="17"/>
      <c r="L1827" s="17"/>
      <c r="M1827" s="17"/>
      <c r="N1827" s="17"/>
      <c r="O1827" s="17"/>
      <c r="P1827" s="17"/>
      <c r="Q1827" s="17"/>
      <c r="R1827" s="17"/>
      <c r="S1827" s="17"/>
      <c r="T1827" s="17"/>
      <c r="U1827" s="17"/>
      <c r="V1827" s="17"/>
      <c r="W1827" s="17"/>
      <c r="X1827" s="17"/>
      <c r="Y1827" s="17"/>
      <c r="Z1827" s="17"/>
      <c r="AA1827" s="17"/>
      <c r="AB1827" s="17"/>
      <c r="AC1827" s="17"/>
      <c r="AD1827" s="17"/>
      <c r="AE1827" s="17"/>
      <c r="AF1827" s="17"/>
      <c r="AG1827" s="17"/>
      <c r="AH1827" s="17"/>
      <c r="AI1827" s="17"/>
      <c r="AJ1827" s="17"/>
    </row>
    <row r="1828" spans="5:36">
      <c r="E1828" s="17"/>
      <c r="F1828" s="17"/>
      <c r="G1828" s="17"/>
      <c r="H1828" s="17"/>
      <c r="I1828" s="17"/>
      <c r="J1828" s="17"/>
      <c r="K1828" s="17"/>
      <c r="L1828" s="17"/>
      <c r="M1828" s="17"/>
      <c r="N1828" s="17"/>
      <c r="O1828" s="17"/>
      <c r="P1828" s="17"/>
      <c r="Q1828" s="17"/>
      <c r="R1828" s="17"/>
      <c r="S1828" s="17"/>
      <c r="T1828" s="17"/>
      <c r="U1828" s="17"/>
      <c r="V1828" s="17"/>
      <c r="W1828" s="17"/>
      <c r="X1828" s="17"/>
      <c r="Y1828" s="17"/>
      <c r="Z1828" s="17"/>
      <c r="AA1828" s="17"/>
      <c r="AB1828" s="17"/>
      <c r="AC1828" s="17"/>
      <c r="AD1828" s="17"/>
      <c r="AE1828" s="17"/>
      <c r="AF1828" s="17"/>
      <c r="AG1828" s="17"/>
      <c r="AH1828" s="17"/>
      <c r="AI1828" s="17"/>
      <c r="AJ1828" s="17"/>
    </row>
    <row r="1829" spans="5:36">
      <c r="E1829" s="17"/>
      <c r="F1829" s="17"/>
      <c r="G1829" s="17"/>
      <c r="H1829" s="17"/>
      <c r="I1829" s="17"/>
      <c r="J1829" s="17"/>
      <c r="K1829" s="17"/>
      <c r="L1829" s="17"/>
      <c r="M1829" s="17"/>
      <c r="N1829" s="17"/>
      <c r="O1829" s="17"/>
      <c r="P1829" s="17"/>
      <c r="Q1829" s="17"/>
      <c r="R1829" s="17"/>
      <c r="S1829" s="17"/>
      <c r="T1829" s="17"/>
      <c r="U1829" s="17"/>
      <c r="V1829" s="17"/>
      <c r="W1829" s="17"/>
      <c r="X1829" s="17"/>
      <c r="Y1829" s="17"/>
      <c r="Z1829" s="17"/>
      <c r="AA1829" s="17"/>
      <c r="AB1829" s="17"/>
      <c r="AC1829" s="17"/>
      <c r="AD1829" s="17"/>
      <c r="AE1829" s="17"/>
      <c r="AF1829" s="17"/>
      <c r="AG1829" s="17"/>
      <c r="AH1829" s="17"/>
      <c r="AI1829" s="17"/>
      <c r="AJ1829" s="17"/>
    </row>
    <row r="1830" spans="5:36">
      <c r="E1830" s="17"/>
      <c r="F1830" s="17"/>
      <c r="G1830" s="17"/>
      <c r="H1830" s="17"/>
      <c r="I1830" s="17"/>
      <c r="J1830" s="17"/>
      <c r="K1830" s="17"/>
      <c r="L1830" s="17"/>
      <c r="M1830" s="17"/>
      <c r="N1830" s="17"/>
      <c r="O1830" s="17"/>
      <c r="P1830" s="17"/>
      <c r="Q1830" s="17"/>
      <c r="R1830" s="17"/>
      <c r="S1830" s="17"/>
      <c r="T1830" s="17"/>
      <c r="U1830" s="17"/>
      <c r="V1830" s="17"/>
      <c r="W1830" s="17"/>
      <c r="X1830" s="17"/>
      <c r="Y1830" s="17"/>
      <c r="Z1830" s="17"/>
      <c r="AA1830" s="17"/>
      <c r="AB1830" s="17"/>
      <c r="AC1830" s="17"/>
      <c r="AD1830" s="17"/>
      <c r="AE1830" s="17"/>
      <c r="AF1830" s="17"/>
      <c r="AG1830" s="17"/>
      <c r="AH1830" s="17"/>
      <c r="AI1830" s="17"/>
      <c r="AJ1830" s="17"/>
    </row>
    <row r="1831" spans="5:36">
      <c r="E1831" s="17"/>
      <c r="F1831" s="17"/>
      <c r="G1831" s="17"/>
      <c r="H1831" s="17"/>
      <c r="I1831" s="17"/>
      <c r="J1831" s="17"/>
      <c r="K1831" s="17"/>
      <c r="L1831" s="17"/>
      <c r="M1831" s="17"/>
      <c r="N1831" s="17"/>
      <c r="O1831" s="17"/>
      <c r="P1831" s="17"/>
      <c r="Q1831" s="17"/>
      <c r="R1831" s="17"/>
      <c r="S1831" s="17"/>
      <c r="T1831" s="17"/>
      <c r="U1831" s="17"/>
      <c r="V1831" s="17"/>
      <c r="W1831" s="17"/>
      <c r="X1831" s="17"/>
      <c r="Y1831" s="17"/>
      <c r="Z1831" s="17"/>
      <c r="AA1831" s="17"/>
      <c r="AB1831" s="17"/>
      <c r="AC1831" s="17"/>
      <c r="AD1831" s="17"/>
      <c r="AE1831" s="17"/>
      <c r="AF1831" s="17"/>
      <c r="AG1831" s="17"/>
      <c r="AH1831" s="17"/>
      <c r="AI1831" s="17"/>
      <c r="AJ1831" s="17"/>
    </row>
    <row r="1832" spans="5:36">
      <c r="E1832" s="17"/>
      <c r="F1832" s="17"/>
      <c r="G1832" s="17"/>
      <c r="H1832" s="17"/>
      <c r="I1832" s="17"/>
      <c r="J1832" s="17"/>
      <c r="K1832" s="17"/>
      <c r="L1832" s="17"/>
      <c r="M1832" s="17"/>
      <c r="N1832" s="17"/>
      <c r="O1832" s="17"/>
      <c r="P1832" s="17"/>
      <c r="Q1832" s="17"/>
      <c r="R1832" s="17"/>
      <c r="S1832" s="17"/>
      <c r="T1832" s="17"/>
      <c r="U1832" s="17"/>
      <c r="V1832" s="17"/>
      <c r="W1832" s="17"/>
      <c r="X1832" s="17"/>
      <c r="Y1832" s="17"/>
      <c r="Z1832" s="17"/>
      <c r="AA1832" s="17"/>
      <c r="AB1832" s="17"/>
      <c r="AC1832" s="17"/>
      <c r="AD1832" s="17"/>
      <c r="AE1832" s="17"/>
      <c r="AF1832" s="17"/>
      <c r="AG1832" s="17"/>
      <c r="AH1832" s="17"/>
      <c r="AI1832" s="17"/>
      <c r="AJ1832" s="17"/>
    </row>
    <row r="1833" spans="5:36">
      <c r="E1833" s="17"/>
      <c r="F1833" s="17"/>
      <c r="G1833" s="17"/>
      <c r="H1833" s="17"/>
      <c r="I1833" s="17"/>
      <c r="J1833" s="17"/>
      <c r="K1833" s="17"/>
      <c r="L1833" s="17"/>
      <c r="M1833" s="17"/>
      <c r="N1833" s="17"/>
      <c r="O1833" s="17"/>
      <c r="P1833" s="17"/>
      <c r="Q1833" s="17"/>
      <c r="R1833" s="17"/>
      <c r="S1833" s="17"/>
      <c r="T1833" s="17"/>
      <c r="U1833" s="17"/>
      <c r="V1833" s="17"/>
      <c r="W1833" s="17"/>
      <c r="X1833" s="17"/>
      <c r="Y1833" s="17"/>
      <c r="Z1833" s="17"/>
      <c r="AA1833" s="17"/>
      <c r="AB1833" s="17"/>
      <c r="AC1833" s="17"/>
      <c r="AD1833" s="17"/>
      <c r="AE1833" s="17"/>
      <c r="AF1833" s="17"/>
      <c r="AG1833" s="17"/>
      <c r="AH1833" s="17"/>
      <c r="AI1833" s="17"/>
      <c r="AJ1833" s="17"/>
    </row>
    <row r="1834" spans="5:36">
      <c r="E1834" s="17"/>
      <c r="F1834" s="17"/>
      <c r="G1834" s="17"/>
      <c r="H1834" s="17"/>
      <c r="I1834" s="17"/>
      <c r="J1834" s="17"/>
      <c r="K1834" s="17"/>
      <c r="L1834" s="17"/>
      <c r="M1834" s="17"/>
      <c r="N1834" s="17"/>
      <c r="O1834" s="17"/>
      <c r="P1834" s="17"/>
      <c r="Q1834" s="17"/>
      <c r="R1834" s="17"/>
      <c r="S1834" s="17"/>
      <c r="T1834" s="17"/>
      <c r="U1834" s="17"/>
      <c r="V1834" s="17"/>
      <c r="W1834" s="17"/>
      <c r="X1834" s="17"/>
      <c r="Y1834" s="17"/>
      <c r="Z1834" s="17"/>
      <c r="AA1834" s="17"/>
      <c r="AB1834" s="17"/>
      <c r="AC1834" s="17"/>
      <c r="AD1834" s="17"/>
      <c r="AE1834" s="17"/>
      <c r="AF1834" s="17"/>
      <c r="AG1834" s="17"/>
      <c r="AH1834" s="17"/>
      <c r="AI1834" s="17"/>
      <c r="AJ1834" s="17"/>
    </row>
    <row r="1835" spans="5:36">
      <c r="E1835" s="17"/>
      <c r="F1835" s="17"/>
      <c r="G1835" s="17"/>
      <c r="H1835" s="17"/>
      <c r="I1835" s="17"/>
      <c r="J1835" s="17"/>
      <c r="K1835" s="17"/>
      <c r="L1835" s="17"/>
      <c r="M1835" s="17"/>
      <c r="N1835" s="17"/>
      <c r="O1835" s="17"/>
      <c r="P1835" s="17"/>
      <c r="Q1835" s="17"/>
      <c r="R1835" s="17"/>
      <c r="S1835" s="17"/>
      <c r="T1835" s="17"/>
      <c r="U1835" s="17"/>
      <c r="V1835" s="17"/>
      <c r="W1835" s="17"/>
      <c r="X1835" s="17"/>
      <c r="Y1835" s="17"/>
      <c r="Z1835" s="17"/>
      <c r="AA1835" s="17"/>
      <c r="AB1835" s="17"/>
      <c r="AC1835" s="17"/>
      <c r="AD1835" s="17"/>
      <c r="AE1835" s="17"/>
      <c r="AF1835" s="17"/>
      <c r="AG1835" s="17"/>
      <c r="AH1835" s="17"/>
      <c r="AI1835" s="17"/>
      <c r="AJ1835" s="17"/>
    </row>
    <row r="1836" spans="5:36">
      <c r="E1836" s="17"/>
      <c r="F1836" s="17"/>
      <c r="G1836" s="17"/>
      <c r="H1836" s="17"/>
      <c r="I1836" s="17"/>
      <c r="J1836" s="17"/>
      <c r="K1836" s="17"/>
      <c r="L1836" s="17"/>
      <c r="M1836" s="17"/>
      <c r="N1836" s="17"/>
      <c r="O1836" s="17"/>
      <c r="P1836" s="17"/>
      <c r="Q1836" s="17"/>
      <c r="R1836" s="17"/>
      <c r="S1836" s="17"/>
      <c r="T1836" s="17"/>
      <c r="U1836" s="17"/>
      <c r="V1836" s="17"/>
      <c r="W1836" s="17"/>
      <c r="X1836" s="17"/>
      <c r="Y1836" s="17"/>
      <c r="Z1836" s="17"/>
      <c r="AA1836" s="17"/>
      <c r="AB1836" s="17"/>
      <c r="AC1836" s="17"/>
      <c r="AD1836" s="17"/>
      <c r="AE1836" s="17"/>
      <c r="AF1836" s="17"/>
      <c r="AG1836" s="17"/>
      <c r="AH1836" s="17"/>
      <c r="AI1836" s="17"/>
      <c r="AJ1836" s="17"/>
    </row>
    <row r="1837" spans="5:36">
      <c r="E1837" s="17"/>
      <c r="F1837" s="17"/>
      <c r="G1837" s="17"/>
      <c r="H1837" s="17"/>
      <c r="I1837" s="17"/>
      <c r="J1837" s="17"/>
      <c r="K1837" s="17"/>
      <c r="L1837" s="17"/>
      <c r="M1837" s="17"/>
      <c r="N1837" s="17"/>
      <c r="O1837" s="17"/>
      <c r="P1837" s="17"/>
      <c r="Q1837" s="17"/>
      <c r="R1837" s="17"/>
      <c r="S1837" s="17"/>
      <c r="T1837" s="17"/>
      <c r="U1837" s="17"/>
      <c r="V1837" s="17"/>
      <c r="W1837" s="17"/>
      <c r="X1837" s="17"/>
      <c r="Y1837" s="17"/>
      <c r="Z1837" s="17"/>
      <c r="AA1837" s="17"/>
      <c r="AB1837" s="17"/>
      <c r="AC1837" s="17"/>
      <c r="AD1837" s="17"/>
      <c r="AE1837" s="17"/>
      <c r="AF1837" s="17"/>
      <c r="AG1837" s="17"/>
      <c r="AH1837" s="17"/>
      <c r="AI1837" s="17"/>
      <c r="AJ1837" s="17"/>
    </row>
    <row r="1838" spans="5:36">
      <c r="E1838" s="17"/>
      <c r="F1838" s="17"/>
      <c r="G1838" s="17"/>
      <c r="H1838" s="17"/>
      <c r="I1838" s="17"/>
      <c r="J1838" s="17"/>
      <c r="K1838" s="17"/>
      <c r="L1838" s="17"/>
      <c r="M1838" s="17"/>
      <c r="N1838" s="17"/>
      <c r="O1838" s="17"/>
      <c r="P1838" s="17"/>
      <c r="Q1838" s="17"/>
      <c r="R1838" s="17"/>
      <c r="S1838" s="17"/>
      <c r="T1838" s="17"/>
      <c r="U1838" s="17"/>
      <c r="V1838" s="17"/>
      <c r="W1838" s="17"/>
      <c r="X1838" s="17"/>
      <c r="Y1838" s="17"/>
      <c r="Z1838" s="17"/>
      <c r="AA1838" s="17"/>
      <c r="AB1838" s="17"/>
      <c r="AC1838" s="17"/>
      <c r="AD1838" s="17"/>
      <c r="AE1838" s="17"/>
      <c r="AF1838" s="17"/>
      <c r="AG1838" s="17"/>
      <c r="AH1838" s="17"/>
      <c r="AI1838" s="17"/>
      <c r="AJ1838" s="17"/>
    </row>
    <row r="1839" spans="5:36">
      <c r="E1839" s="17"/>
      <c r="F1839" s="17"/>
      <c r="G1839" s="17"/>
      <c r="H1839" s="17"/>
      <c r="I1839" s="17"/>
      <c r="J1839" s="17"/>
      <c r="K1839" s="17"/>
      <c r="L1839" s="17"/>
      <c r="M1839" s="17"/>
      <c r="N1839" s="17"/>
      <c r="O1839" s="17"/>
      <c r="P1839" s="17"/>
      <c r="Q1839" s="17"/>
      <c r="R1839" s="17"/>
      <c r="S1839" s="17"/>
      <c r="T1839" s="17"/>
      <c r="U1839" s="17"/>
      <c r="V1839" s="17"/>
      <c r="W1839" s="17"/>
      <c r="X1839" s="17"/>
      <c r="Y1839" s="17"/>
      <c r="Z1839" s="17"/>
      <c r="AA1839" s="17"/>
      <c r="AB1839" s="17"/>
      <c r="AC1839" s="17"/>
      <c r="AD1839" s="17"/>
      <c r="AE1839" s="17"/>
      <c r="AF1839" s="17"/>
      <c r="AG1839" s="17"/>
      <c r="AH1839" s="17"/>
      <c r="AI1839" s="17"/>
      <c r="AJ1839" s="17"/>
    </row>
    <row r="1840" spans="5:36">
      <c r="E1840" s="17"/>
      <c r="F1840" s="17"/>
      <c r="G1840" s="17"/>
      <c r="H1840" s="17"/>
      <c r="I1840" s="17"/>
      <c r="J1840" s="17"/>
      <c r="K1840" s="17"/>
      <c r="L1840" s="17"/>
      <c r="M1840" s="17"/>
      <c r="N1840" s="17"/>
      <c r="O1840" s="17"/>
      <c r="P1840" s="17"/>
      <c r="Q1840" s="17"/>
      <c r="R1840" s="17"/>
      <c r="S1840" s="17"/>
      <c r="T1840" s="17"/>
      <c r="U1840" s="17"/>
      <c r="V1840" s="17"/>
      <c r="W1840" s="17"/>
      <c r="X1840" s="17"/>
      <c r="Y1840" s="17"/>
      <c r="Z1840" s="17"/>
      <c r="AA1840" s="17"/>
      <c r="AB1840" s="17"/>
      <c r="AC1840" s="17"/>
      <c r="AD1840" s="17"/>
      <c r="AE1840" s="17"/>
      <c r="AF1840" s="17"/>
      <c r="AG1840" s="17"/>
      <c r="AH1840" s="17"/>
      <c r="AI1840" s="17"/>
      <c r="AJ1840" s="17"/>
    </row>
    <row r="1841" spans="5:36">
      <c r="E1841" s="17"/>
      <c r="F1841" s="17"/>
      <c r="G1841" s="17"/>
      <c r="H1841" s="17"/>
      <c r="I1841" s="17"/>
      <c r="J1841" s="17"/>
      <c r="K1841" s="17"/>
      <c r="L1841" s="17"/>
      <c r="M1841" s="17"/>
      <c r="N1841" s="17"/>
      <c r="O1841" s="17"/>
      <c r="P1841" s="17"/>
      <c r="Q1841" s="17"/>
      <c r="R1841" s="17"/>
      <c r="S1841" s="17"/>
      <c r="T1841" s="17"/>
      <c r="U1841" s="17"/>
      <c r="V1841" s="17"/>
      <c r="W1841" s="17"/>
      <c r="X1841" s="17"/>
      <c r="Y1841" s="17"/>
      <c r="Z1841" s="17"/>
      <c r="AA1841" s="17"/>
      <c r="AB1841" s="17"/>
      <c r="AC1841" s="17"/>
      <c r="AD1841" s="17"/>
      <c r="AE1841" s="17"/>
      <c r="AF1841" s="17"/>
      <c r="AG1841" s="17"/>
      <c r="AH1841" s="17"/>
      <c r="AI1841" s="17"/>
      <c r="AJ1841" s="17"/>
    </row>
    <row r="1842" spans="5:36">
      <c r="E1842" s="17"/>
      <c r="F1842" s="17"/>
      <c r="G1842" s="17"/>
      <c r="H1842" s="17"/>
      <c r="I1842" s="17"/>
      <c r="J1842" s="17"/>
      <c r="K1842" s="17"/>
      <c r="L1842" s="17"/>
      <c r="M1842" s="17"/>
      <c r="N1842" s="17"/>
      <c r="O1842" s="17"/>
      <c r="P1842" s="17"/>
      <c r="Q1842" s="17"/>
      <c r="R1842" s="17"/>
      <c r="S1842" s="17"/>
      <c r="T1842" s="17"/>
      <c r="U1842" s="17"/>
      <c r="V1842" s="17"/>
      <c r="W1842" s="17"/>
      <c r="X1842" s="17"/>
      <c r="Y1842" s="17"/>
      <c r="Z1842" s="17"/>
      <c r="AA1842" s="17"/>
      <c r="AB1842" s="17"/>
      <c r="AC1842" s="17"/>
      <c r="AD1842" s="17"/>
      <c r="AE1842" s="17"/>
      <c r="AF1842" s="17"/>
      <c r="AG1842" s="17"/>
      <c r="AH1842" s="17"/>
      <c r="AI1842" s="17"/>
      <c r="AJ1842" s="17"/>
    </row>
    <row r="1843" spans="5:36">
      <c r="E1843" s="17"/>
      <c r="F1843" s="17"/>
      <c r="G1843" s="17"/>
      <c r="H1843" s="17"/>
      <c r="I1843" s="17"/>
      <c r="J1843" s="17"/>
      <c r="K1843" s="17"/>
      <c r="L1843" s="17"/>
      <c r="M1843" s="17"/>
      <c r="N1843" s="17"/>
      <c r="O1843" s="17"/>
      <c r="P1843" s="17"/>
      <c r="Q1843" s="17"/>
      <c r="R1843" s="17"/>
      <c r="S1843" s="17"/>
      <c r="T1843" s="17"/>
      <c r="U1843" s="17"/>
      <c r="V1843" s="17"/>
      <c r="W1843" s="17"/>
      <c r="X1843" s="17"/>
      <c r="Y1843" s="17"/>
      <c r="Z1843" s="17"/>
      <c r="AA1843" s="17"/>
      <c r="AB1843" s="17"/>
      <c r="AC1843" s="17"/>
      <c r="AD1843" s="17"/>
      <c r="AE1843" s="17"/>
      <c r="AF1843" s="17"/>
      <c r="AG1843" s="17"/>
      <c r="AH1843" s="17"/>
      <c r="AI1843" s="17"/>
      <c r="AJ1843" s="17"/>
    </row>
    <row r="1844" spans="5:36">
      <c r="E1844" s="17"/>
      <c r="F1844" s="17"/>
      <c r="G1844" s="17"/>
      <c r="H1844" s="17"/>
      <c r="I1844" s="17"/>
      <c r="J1844" s="17"/>
      <c r="K1844" s="17"/>
      <c r="L1844" s="17"/>
      <c r="M1844" s="17"/>
      <c r="N1844" s="17"/>
      <c r="O1844" s="17"/>
      <c r="P1844" s="17"/>
      <c r="Q1844" s="17"/>
      <c r="R1844" s="17"/>
      <c r="S1844" s="17"/>
      <c r="T1844" s="17"/>
      <c r="U1844" s="17"/>
      <c r="V1844" s="17"/>
      <c r="W1844" s="17"/>
      <c r="X1844" s="17"/>
      <c r="Y1844" s="17"/>
      <c r="Z1844" s="17"/>
      <c r="AA1844" s="17"/>
      <c r="AB1844" s="17"/>
      <c r="AC1844" s="17"/>
      <c r="AD1844" s="17"/>
      <c r="AE1844" s="17"/>
      <c r="AF1844" s="17"/>
      <c r="AG1844" s="17"/>
      <c r="AH1844" s="17"/>
      <c r="AI1844" s="17"/>
      <c r="AJ1844" s="17"/>
    </row>
    <row r="1845" spans="5:36">
      <c r="E1845" s="17"/>
      <c r="F1845" s="17"/>
      <c r="G1845" s="17"/>
      <c r="H1845" s="17"/>
      <c r="I1845" s="17"/>
      <c r="J1845" s="17"/>
      <c r="K1845" s="17"/>
      <c r="L1845" s="17"/>
      <c r="M1845" s="17"/>
      <c r="N1845" s="17"/>
      <c r="O1845" s="17"/>
      <c r="P1845" s="17"/>
      <c r="Q1845" s="17"/>
      <c r="R1845" s="17"/>
      <c r="S1845" s="17"/>
      <c r="T1845" s="17"/>
      <c r="U1845" s="17"/>
      <c r="V1845" s="17"/>
      <c r="W1845" s="17"/>
      <c r="X1845" s="17"/>
      <c r="Y1845" s="17"/>
      <c r="Z1845" s="17"/>
      <c r="AA1845" s="17"/>
      <c r="AB1845" s="17"/>
      <c r="AC1845" s="17"/>
      <c r="AD1845" s="17"/>
      <c r="AE1845" s="17"/>
      <c r="AF1845" s="17"/>
      <c r="AG1845" s="17"/>
      <c r="AH1845" s="17"/>
      <c r="AI1845" s="17"/>
      <c r="AJ1845" s="17"/>
    </row>
    <row r="1846" spans="5:36">
      <c r="E1846" s="17"/>
      <c r="F1846" s="17"/>
      <c r="G1846" s="17"/>
      <c r="H1846" s="17"/>
      <c r="I1846" s="17"/>
      <c r="J1846" s="17"/>
      <c r="K1846" s="17"/>
      <c r="L1846" s="17"/>
      <c r="M1846" s="17"/>
      <c r="N1846" s="17"/>
      <c r="O1846" s="17"/>
      <c r="P1846" s="17"/>
      <c r="Q1846" s="17"/>
      <c r="R1846" s="17"/>
      <c r="S1846" s="17"/>
      <c r="T1846" s="17"/>
      <c r="U1846" s="17"/>
      <c r="V1846" s="17"/>
      <c r="W1846" s="17"/>
      <c r="X1846" s="17"/>
      <c r="Y1846" s="17"/>
      <c r="Z1846" s="17"/>
      <c r="AA1846" s="17"/>
      <c r="AB1846" s="17"/>
      <c r="AC1846" s="17"/>
      <c r="AD1846" s="17"/>
      <c r="AE1846" s="17"/>
      <c r="AF1846" s="17"/>
      <c r="AG1846" s="17"/>
      <c r="AH1846" s="17"/>
      <c r="AI1846" s="17"/>
      <c r="AJ1846" s="17"/>
    </row>
    <row r="1847" spans="5:36">
      <c r="E1847" s="17"/>
      <c r="F1847" s="17"/>
      <c r="G1847" s="17"/>
      <c r="H1847" s="17"/>
      <c r="I1847" s="17"/>
      <c r="J1847" s="17"/>
      <c r="K1847" s="17"/>
      <c r="L1847" s="17"/>
      <c r="M1847" s="17"/>
      <c r="N1847" s="17"/>
      <c r="O1847" s="17"/>
      <c r="P1847" s="17"/>
      <c r="Q1847" s="17"/>
      <c r="R1847" s="17"/>
      <c r="S1847" s="17"/>
      <c r="T1847" s="17"/>
      <c r="U1847" s="17"/>
      <c r="V1847" s="17"/>
      <c r="W1847" s="17"/>
      <c r="X1847" s="17"/>
      <c r="Y1847" s="17"/>
      <c r="Z1847" s="17"/>
      <c r="AA1847" s="17"/>
      <c r="AB1847" s="17"/>
      <c r="AC1847" s="17"/>
      <c r="AD1847" s="17"/>
      <c r="AE1847" s="17"/>
      <c r="AF1847" s="17"/>
      <c r="AG1847" s="17"/>
      <c r="AH1847" s="17"/>
      <c r="AI1847" s="17"/>
      <c r="AJ1847" s="17"/>
    </row>
    <row r="1848" spans="5:36">
      <c r="E1848" s="17"/>
      <c r="F1848" s="17"/>
      <c r="G1848" s="17"/>
      <c r="H1848" s="17"/>
      <c r="I1848" s="17"/>
      <c r="J1848" s="17"/>
      <c r="K1848" s="17"/>
      <c r="L1848" s="17"/>
      <c r="M1848" s="17"/>
      <c r="N1848" s="17"/>
      <c r="O1848" s="17"/>
      <c r="P1848" s="17"/>
      <c r="Q1848" s="17"/>
      <c r="R1848" s="17"/>
      <c r="S1848" s="17"/>
      <c r="T1848" s="17"/>
      <c r="U1848" s="17"/>
      <c r="V1848" s="17"/>
      <c r="W1848" s="17"/>
      <c r="X1848" s="17"/>
      <c r="Y1848" s="17"/>
      <c r="Z1848" s="17"/>
      <c r="AA1848" s="17"/>
      <c r="AB1848" s="17"/>
      <c r="AC1848" s="17"/>
      <c r="AD1848" s="17"/>
      <c r="AE1848" s="17"/>
      <c r="AF1848" s="17"/>
      <c r="AG1848" s="17"/>
      <c r="AH1848" s="17"/>
      <c r="AI1848" s="17"/>
      <c r="AJ1848" s="17"/>
    </row>
    <row r="1849" spans="5:36">
      <c r="E1849" s="17"/>
      <c r="F1849" s="17"/>
      <c r="G1849" s="17"/>
      <c r="H1849" s="17"/>
      <c r="I1849" s="17"/>
      <c r="J1849" s="17"/>
      <c r="K1849" s="17"/>
      <c r="L1849" s="17"/>
      <c r="M1849" s="17"/>
      <c r="N1849" s="17"/>
      <c r="O1849" s="17"/>
      <c r="P1849" s="17"/>
      <c r="Q1849" s="17"/>
      <c r="R1849" s="17"/>
      <c r="S1849" s="17"/>
      <c r="T1849" s="17"/>
      <c r="U1849" s="17"/>
      <c r="V1849" s="17"/>
      <c r="W1849" s="17"/>
      <c r="X1849" s="17"/>
      <c r="Y1849" s="17"/>
      <c r="Z1849" s="17"/>
      <c r="AA1849" s="17"/>
      <c r="AB1849" s="17"/>
      <c r="AC1849" s="17"/>
      <c r="AD1849" s="17"/>
      <c r="AE1849" s="17"/>
      <c r="AF1849" s="17"/>
      <c r="AG1849" s="17"/>
      <c r="AH1849" s="17"/>
      <c r="AI1849" s="17"/>
      <c r="AJ1849" s="17"/>
    </row>
    <row r="1850" spans="5:36">
      <c r="E1850" s="17"/>
      <c r="F1850" s="17"/>
      <c r="G1850" s="17"/>
      <c r="H1850" s="17"/>
      <c r="I1850" s="17"/>
      <c r="J1850" s="17"/>
      <c r="K1850" s="17"/>
      <c r="L1850" s="17"/>
      <c r="M1850" s="17"/>
      <c r="N1850" s="17"/>
      <c r="O1850" s="17"/>
      <c r="P1850" s="17"/>
      <c r="Q1850" s="17"/>
      <c r="R1850" s="17"/>
      <c r="S1850" s="17"/>
      <c r="T1850" s="17"/>
      <c r="U1850" s="17"/>
      <c r="V1850" s="17"/>
      <c r="W1850" s="17"/>
      <c r="X1850" s="17"/>
      <c r="Y1850" s="17"/>
      <c r="Z1850" s="17"/>
      <c r="AA1850" s="17"/>
      <c r="AB1850" s="17"/>
      <c r="AC1850" s="17"/>
      <c r="AD1850" s="17"/>
      <c r="AE1850" s="17"/>
      <c r="AF1850" s="17"/>
      <c r="AG1850" s="17"/>
      <c r="AH1850" s="17"/>
      <c r="AI1850" s="17"/>
      <c r="AJ1850" s="17"/>
    </row>
    <row r="1851" spans="5:36">
      <c r="E1851" s="17"/>
      <c r="F1851" s="17"/>
      <c r="G1851" s="17"/>
      <c r="H1851" s="17"/>
      <c r="I1851" s="17"/>
      <c r="J1851" s="17"/>
      <c r="K1851" s="17"/>
      <c r="L1851" s="17"/>
      <c r="M1851" s="17"/>
      <c r="N1851" s="17"/>
      <c r="O1851" s="17"/>
      <c r="P1851" s="17"/>
      <c r="Q1851" s="17"/>
      <c r="R1851" s="17"/>
      <c r="S1851" s="17"/>
      <c r="T1851" s="17"/>
      <c r="U1851" s="17"/>
      <c r="V1851" s="17"/>
      <c r="W1851" s="17"/>
      <c r="X1851" s="17"/>
      <c r="Y1851" s="17"/>
      <c r="Z1851" s="17"/>
      <c r="AA1851" s="17"/>
      <c r="AB1851" s="17"/>
      <c r="AC1851" s="17"/>
      <c r="AD1851" s="17"/>
      <c r="AE1851" s="17"/>
      <c r="AF1851" s="17"/>
      <c r="AG1851" s="17"/>
      <c r="AH1851" s="17"/>
      <c r="AI1851" s="17"/>
      <c r="AJ1851" s="17"/>
    </row>
    <row r="1852" spans="5:36">
      <c r="E1852" s="17"/>
      <c r="F1852" s="17"/>
      <c r="G1852" s="17"/>
      <c r="H1852" s="17"/>
      <c r="I1852" s="17"/>
      <c r="J1852" s="17"/>
      <c r="K1852" s="17"/>
      <c r="L1852" s="17"/>
      <c r="M1852" s="17"/>
      <c r="N1852" s="17"/>
      <c r="O1852" s="17"/>
      <c r="P1852" s="17"/>
      <c r="Q1852" s="17"/>
      <c r="R1852" s="17"/>
      <c r="S1852" s="17"/>
      <c r="T1852" s="17"/>
      <c r="U1852" s="17"/>
      <c r="V1852" s="17"/>
      <c r="W1852" s="17"/>
      <c r="X1852" s="17"/>
      <c r="Y1852" s="17"/>
      <c r="Z1852" s="17"/>
      <c r="AA1852" s="17"/>
      <c r="AB1852" s="17"/>
      <c r="AC1852" s="17"/>
      <c r="AD1852" s="17"/>
      <c r="AE1852" s="17"/>
      <c r="AF1852" s="17"/>
      <c r="AG1852" s="17"/>
      <c r="AH1852" s="17"/>
      <c r="AI1852" s="17"/>
      <c r="AJ1852" s="17"/>
    </row>
    <row r="1853" spans="5:36">
      <c r="E1853" s="17"/>
      <c r="F1853" s="17"/>
      <c r="G1853" s="17"/>
      <c r="H1853" s="17"/>
      <c r="I1853" s="17"/>
      <c r="J1853" s="17"/>
      <c r="K1853" s="17"/>
      <c r="L1853" s="17"/>
      <c r="M1853" s="17"/>
      <c r="N1853" s="17"/>
      <c r="O1853" s="17"/>
      <c r="P1853" s="17"/>
      <c r="Q1853" s="17"/>
      <c r="R1853" s="17"/>
      <c r="S1853" s="17"/>
      <c r="T1853" s="17"/>
      <c r="U1853" s="17"/>
      <c r="V1853" s="17"/>
      <c r="W1853" s="17"/>
      <c r="X1853" s="17"/>
      <c r="Y1853" s="17"/>
      <c r="Z1853" s="17"/>
      <c r="AA1853" s="17"/>
      <c r="AB1853" s="17"/>
      <c r="AC1853" s="17"/>
      <c r="AD1853" s="17"/>
      <c r="AE1853" s="17"/>
      <c r="AF1853" s="17"/>
      <c r="AG1853" s="17"/>
      <c r="AH1853" s="17"/>
      <c r="AI1853" s="17"/>
      <c r="AJ1853" s="17"/>
    </row>
    <row r="1854" spans="5:36">
      <c r="E1854" s="17"/>
      <c r="F1854" s="17"/>
      <c r="G1854" s="17"/>
      <c r="H1854" s="17"/>
      <c r="I1854" s="17"/>
      <c r="J1854" s="17"/>
      <c r="K1854" s="17"/>
      <c r="L1854" s="17"/>
      <c r="M1854" s="17"/>
      <c r="N1854" s="17"/>
      <c r="O1854" s="17"/>
      <c r="P1854" s="17"/>
      <c r="Q1854" s="17"/>
      <c r="R1854" s="17"/>
      <c r="S1854" s="17"/>
      <c r="T1854" s="17"/>
      <c r="U1854" s="17"/>
      <c r="V1854" s="17"/>
      <c r="W1854" s="17"/>
      <c r="X1854" s="17"/>
      <c r="Y1854" s="17"/>
      <c r="Z1854" s="17"/>
      <c r="AA1854" s="17"/>
      <c r="AB1854" s="17"/>
      <c r="AC1854" s="17"/>
      <c r="AD1854" s="17"/>
      <c r="AE1854" s="17"/>
      <c r="AF1854" s="17"/>
      <c r="AG1854" s="17"/>
      <c r="AH1854" s="17"/>
      <c r="AI1854" s="17"/>
      <c r="AJ1854" s="17"/>
    </row>
    <row r="1855" spans="5:36">
      <c r="E1855" s="17"/>
      <c r="F1855" s="17"/>
      <c r="G1855" s="17"/>
      <c r="H1855" s="17"/>
      <c r="I1855" s="17"/>
      <c r="J1855" s="17"/>
      <c r="K1855" s="17"/>
      <c r="L1855" s="17"/>
      <c r="M1855" s="17"/>
      <c r="N1855" s="17"/>
      <c r="O1855" s="17"/>
      <c r="P1855" s="17"/>
      <c r="Q1855" s="17"/>
      <c r="R1855" s="17"/>
      <c r="S1855" s="17"/>
      <c r="T1855" s="17"/>
      <c r="U1855" s="17"/>
      <c r="V1855" s="17"/>
      <c r="W1855" s="17"/>
      <c r="X1855" s="17"/>
      <c r="Y1855" s="17"/>
      <c r="Z1855" s="17"/>
      <c r="AA1855" s="17"/>
      <c r="AB1855" s="17"/>
      <c r="AC1855" s="17"/>
      <c r="AD1855" s="17"/>
      <c r="AE1855" s="17"/>
      <c r="AF1855" s="17"/>
      <c r="AG1855" s="17"/>
      <c r="AH1855" s="17"/>
      <c r="AI1855" s="17"/>
      <c r="AJ1855" s="17"/>
    </row>
    <row r="1856" spans="5:36">
      <c r="E1856" s="17"/>
      <c r="F1856" s="17"/>
      <c r="G1856" s="17"/>
      <c r="H1856" s="17"/>
      <c r="I1856" s="17"/>
      <c r="J1856" s="17"/>
      <c r="K1856" s="17"/>
      <c r="L1856" s="17"/>
      <c r="M1856" s="17"/>
      <c r="N1856" s="17"/>
      <c r="O1856" s="17"/>
      <c r="P1856" s="17"/>
      <c r="Q1856" s="17"/>
      <c r="R1856" s="17"/>
      <c r="S1856" s="17"/>
      <c r="T1856" s="17"/>
      <c r="U1856" s="17"/>
      <c r="V1856" s="17"/>
      <c r="W1856" s="17"/>
      <c r="X1856" s="17"/>
      <c r="Y1856" s="17"/>
      <c r="Z1856" s="17"/>
      <c r="AA1856" s="17"/>
      <c r="AB1856" s="17"/>
      <c r="AC1856" s="17"/>
      <c r="AD1856" s="17"/>
      <c r="AE1856" s="17"/>
      <c r="AF1856" s="17"/>
      <c r="AG1856" s="17"/>
      <c r="AH1856" s="17"/>
      <c r="AI1856" s="17"/>
      <c r="AJ1856" s="17"/>
    </row>
    <row r="1857" spans="5:36">
      <c r="E1857" s="17"/>
      <c r="F1857" s="17"/>
      <c r="G1857" s="17"/>
      <c r="H1857" s="17"/>
      <c r="I1857" s="17"/>
      <c r="J1857" s="17"/>
      <c r="K1857" s="17"/>
      <c r="L1857" s="17"/>
      <c r="M1857" s="17"/>
      <c r="N1857" s="17"/>
      <c r="O1857" s="17"/>
      <c r="P1857" s="17"/>
      <c r="Q1857" s="17"/>
      <c r="R1857" s="17"/>
      <c r="S1857" s="17"/>
      <c r="T1857" s="17"/>
      <c r="U1857" s="17"/>
      <c r="V1857" s="17"/>
      <c r="W1857" s="17"/>
      <c r="X1857" s="17"/>
      <c r="Y1857" s="17"/>
      <c r="Z1857" s="17"/>
      <c r="AA1857" s="17"/>
      <c r="AB1857" s="17"/>
      <c r="AC1857" s="17"/>
      <c r="AD1857" s="17"/>
      <c r="AE1857" s="17"/>
      <c r="AF1857" s="17"/>
      <c r="AG1857" s="17"/>
      <c r="AH1857" s="17"/>
      <c r="AI1857" s="17"/>
      <c r="AJ1857" s="17"/>
    </row>
    <row r="1858" spans="5:36">
      <c r="E1858" s="17"/>
      <c r="F1858" s="17"/>
      <c r="G1858" s="17"/>
      <c r="H1858" s="17"/>
      <c r="I1858" s="17"/>
      <c r="J1858" s="17"/>
      <c r="K1858" s="17"/>
      <c r="L1858" s="17"/>
      <c r="M1858" s="17"/>
      <c r="N1858" s="17"/>
      <c r="O1858" s="17"/>
      <c r="P1858" s="17"/>
      <c r="Q1858" s="17"/>
      <c r="R1858" s="17"/>
      <c r="S1858" s="17"/>
      <c r="T1858" s="17"/>
      <c r="U1858" s="17"/>
      <c r="V1858" s="17"/>
      <c r="W1858" s="17"/>
      <c r="X1858" s="17"/>
      <c r="Y1858" s="17"/>
      <c r="Z1858" s="17"/>
      <c r="AA1858" s="17"/>
      <c r="AB1858" s="17"/>
      <c r="AC1858" s="17"/>
      <c r="AD1858" s="17"/>
      <c r="AE1858" s="17"/>
      <c r="AF1858" s="17"/>
      <c r="AG1858" s="17"/>
      <c r="AH1858" s="17"/>
      <c r="AI1858" s="17"/>
      <c r="AJ1858" s="17"/>
    </row>
    <row r="1859" spans="5:36">
      <c r="E1859" s="17"/>
      <c r="F1859" s="17"/>
      <c r="G1859" s="17"/>
      <c r="H1859" s="17"/>
      <c r="I1859" s="17"/>
      <c r="J1859" s="17"/>
      <c r="K1859" s="17"/>
      <c r="L1859" s="17"/>
      <c r="M1859" s="17"/>
      <c r="N1859" s="17"/>
      <c r="O1859" s="17"/>
      <c r="P1859" s="17"/>
      <c r="Q1859" s="17"/>
      <c r="R1859" s="17"/>
      <c r="S1859" s="17"/>
      <c r="T1859" s="17"/>
      <c r="U1859" s="17"/>
      <c r="V1859" s="17"/>
      <c r="W1859" s="17"/>
      <c r="X1859" s="17"/>
      <c r="Y1859" s="17"/>
      <c r="Z1859" s="17"/>
      <c r="AA1859" s="17"/>
      <c r="AB1859" s="17"/>
      <c r="AC1859" s="17"/>
      <c r="AD1859" s="17"/>
      <c r="AE1859" s="17"/>
      <c r="AF1859" s="17"/>
      <c r="AG1859" s="17"/>
      <c r="AH1859" s="17"/>
      <c r="AI1859" s="17"/>
      <c r="AJ1859" s="17"/>
    </row>
    <row r="1860" spans="5:36">
      <c r="E1860" s="17"/>
      <c r="F1860" s="17"/>
      <c r="G1860" s="17"/>
      <c r="H1860" s="17"/>
      <c r="I1860" s="17"/>
      <c r="J1860" s="17"/>
      <c r="K1860" s="17"/>
      <c r="L1860" s="17"/>
      <c r="M1860" s="17"/>
      <c r="N1860" s="17"/>
      <c r="O1860" s="17"/>
      <c r="P1860" s="17"/>
      <c r="Q1860" s="17"/>
      <c r="R1860" s="17"/>
      <c r="S1860" s="17"/>
      <c r="T1860" s="17"/>
      <c r="U1860" s="17"/>
      <c r="V1860" s="17"/>
      <c r="W1860" s="17"/>
      <c r="X1860" s="17"/>
      <c r="Y1860" s="17"/>
      <c r="Z1860" s="17"/>
      <c r="AA1860" s="17"/>
      <c r="AB1860" s="17"/>
      <c r="AC1860" s="17"/>
      <c r="AD1860" s="17"/>
      <c r="AE1860" s="17"/>
      <c r="AF1860" s="17"/>
      <c r="AG1860" s="17"/>
      <c r="AH1860" s="17"/>
      <c r="AI1860" s="17"/>
      <c r="AJ1860" s="17"/>
    </row>
    <row r="1861" spans="5:36">
      <c r="E1861" s="17"/>
      <c r="F1861" s="17"/>
      <c r="G1861" s="17"/>
      <c r="H1861" s="17"/>
      <c r="I1861" s="17"/>
      <c r="J1861" s="17"/>
      <c r="K1861" s="17"/>
      <c r="L1861" s="17"/>
      <c r="M1861" s="17"/>
      <c r="N1861" s="17"/>
      <c r="O1861" s="17"/>
      <c r="P1861" s="17"/>
      <c r="Q1861" s="17"/>
      <c r="R1861" s="17"/>
      <c r="S1861" s="17"/>
      <c r="T1861" s="17"/>
      <c r="U1861" s="17"/>
      <c r="V1861" s="17"/>
      <c r="W1861" s="17"/>
      <c r="X1861" s="17"/>
      <c r="Y1861" s="17"/>
      <c r="Z1861" s="17"/>
      <c r="AA1861" s="17"/>
      <c r="AB1861" s="17"/>
      <c r="AC1861" s="17"/>
      <c r="AD1861" s="17"/>
      <c r="AE1861" s="17"/>
      <c r="AF1861" s="17"/>
      <c r="AG1861" s="17"/>
      <c r="AH1861" s="17"/>
      <c r="AI1861" s="17"/>
      <c r="AJ1861" s="17"/>
    </row>
    <row r="1862" spans="5:36">
      <c r="E1862" s="17"/>
      <c r="F1862" s="17"/>
      <c r="G1862" s="17"/>
      <c r="H1862" s="17"/>
      <c r="I1862" s="17"/>
      <c r="J1862" s="17"/>
      <c r="K1862" s="17"/>
      <c r="L1862" s="17"/>
      <c r="M1862" s="17"/>
      <c r="N1862" s="17"/>
      <c r="O1862" s="17"/>
      <c r="P1862" s="17"/>
      <c r="Q1862" s="17"/>
      <c r="R1862" s="17"/>
      <c r="S1862" s="17"/>
      <c r="T1862" s="17"/>
      <c r="U1862" s="17"/>
      <c r="V1862" s="17"/>
      <c r="W1862" s="17"/>
      <c r="X1862" s="17"/>
      <c r="Y1862" s="17"/>
      <c r="Z1862" s="17"/>
      <c r="AA1862" s="17"/>
      <c r="AB1862" s="17"/>
      <c r="AC1862" s="17"/>
      <c r="AD1862" s="17"/>
      <c r="AE1862" s="17"/>
      <c r="AF1862" s="17"/>
      <c r="AG1862" s="17"/>
      <c r="AH1862" s="17"/>
      <c r="AI1862" s="17"/>
      <c r="AJ1862" s="17"/>
    </row>
    <row r="1863" spans="5:36">
      <c r="E1863" s="17"/>
      <c r="F1863" s="17"/>
      <c r="G1863" s="17"/>
      <c r="H1863" s="17"/>
      <c r="I1863" s="17"/>
      <c r="J1863" s="17"/>
      <c r="K1863" s="17"/>
      <c r="L1863" s="17"/>
      <c r="M1863" s="17"/>
      <c r="N1863" s="17"/>
      <c r="O1863" s="17"/>
      <c r="P1863" s="17"/>
      <c r="Q1863" s="17"/>
      <c r="R1863" s="17"/>
      <c r="S1863" s="17"/>
      <c r="T1863" s="17"/>
      <c r="U1863" s="17"/>
      <c r="V1863" s="17"/>
      <c r="W1863" s="17"/>
      <c r="X1863" s="17"/>
      <c r="Y1863" s="17"/>
      <c r="Z1863" s="17"/>
      <c r="AA1863" s="17"/>
      <c r="AB1863" s="17"/>
      <c r="AC1863" s="17"/>
      <c r="AD1863" s="17"/>
      <c r="AE1863" s="17"/>
      <c r="AF1863" s="17"/>
      <c r="AG1863" s="17"/>
      <c r="AH1863" s="17"/>
      <c r="AI1863" s="17"/>
      <c r="AJ1863" s="17"/>
    </row>
    <row r="1864" spans="5:36">
      <c r="E1864" s="17"/>
      <c r="F1864" s="17"/>
      <c r="G1864" s="17"/>
      <c r="H1864" s="17"/>
      <c r="I1864" s="17"/>
      <c r="J1864" s="17"/>
      <c r="K1864" s="17"/>
      <c r="L1864" s="17"/>
      <c r="M1864" s="17"/>
      <c r="N1864" s="17"/>
      <c r="O1864" s="17"/>
      <c r="P1864" s="17"/>
      <c r="Q1864" s="17"/>
      <c r="R1864" s="17"/>
      <c r="S1864" s="17"/>
      <c r="T1864" s="17"/>
      <c r="U1864" s="17"/>
      <c r="V1864" s="17"/>
      <c r="W1864" s="17"/>
      <c r="X1864" s="17"/>
      <c r="Y1864" s="17"/>
      <c r="Z1864" s="17"/>
      <c r="AA1864" s="17"/>
      <c r="AB1864" s="17"/>
      <c r="AC1864" s="17"/>
      <c r="AD1864" s="17"/>
      <c r="AE1864" s="17"/>
      <c r="AF1864" s="17"/>
      <c r="AG1864" s="17"/>
      <c r="AH1864" s="17"/>
      <c r="AI1864" s="17"/>
      <c r="AJ1864" s="17"/>
    </row>
    <row r="1865" spans="5:36">
      <c r="E1865" s="17"/>
      <c r="F1865" s="17"/>
      <c r="G1865" s="17"/>
      <c r="H1865" s="17"/>
      <c r="I1865" s="17"/>
      <c r="J1865" s="17"/>
      <c r="K1865" s="17"/>
      <c r="L1865" s="17"/>
      <c r="M1865" s="17"/>
      <c r="N1865" s="17"/>
      <c r="O1865" s="17"/>
      <c r="P1865" s="17"/>
      <c r="Q1865" s="17"/>
      <c r="R1865" s="17"/>
      <c r="S1865" s="17"/>
      <c r="T1865" s="17"/>
      <c r="U1865" s="17"/>
      <c r="V1865" s="17"/>
      <c r="W1865" s="17"/>
      <c r="X1865" s="17"/>
      <c r="Y1865" s="17"/>
      <c r="Z1865" s="17"/>
      <c r="AA1865" s="17"/>
      <c r="AB1865" s="17"/>
      <c r="AC1865" s="17"/>
      <c r="AD1865" s="17"/>
      <c r="AE1865" s="17"/>
      <c r="AF1865" s="17"/>
      <c r="AG1865" s="17"/>
      <c r="AH1865" s="17"/>
      <c r="AI1865" s="17"/>
      <c r="AJ1865" s="17"/>
    </row>
    <row r="1866" spans="5:36">
      <c r="E1866" s="17"/>
      <c r="F1866" s="17"/>
      <c r="G1866" s="17"/>
      <c r="H1866" s="17"/>
      <c r="I1866" s="17"/>
      <c r="J1866" s="17"/>
      <c r="K1866" s="17"/>
      <c r="L1866" s="17"/>
      <c r="M1866" s="17"/>
      <c r="N1866" s="17"/>
      <c r="O1866" s="17"/>
      <c r="P1866" s="17"/>
      <c r="Q1866" s="17"/>
      <c r="R1866" s="17"/>
      <c r="S1866" s="17"/>
      <c r="T1866" s="17"/>
      <c r="U1866" s="17"/>
      <c r="V1866" s="17"/>
      <c r="W1866" s="17"/>
      <c r="X1866" s="17"/>
      <c r="Y1866" s="17"/>
      <c r="Z1866" s="17"/>
      <c r="AA1866" s="17"/>
      <c r="AB1866" s="17"/>
      <c r="AC1866" s="17"/>
      <c r="AD1866" s="17"/>
      <c r="AE1866" s="17"/>
      <c r="AF1866" s="17"/>
      <c r="AG1866" s="17"/>
      <c r="AH1866" s="17"/>
      <c r="AI1866" s="17"/>
      <c r="AJ1866" s="17"/>
    </row>
    <row r="1867" spans="5:36">
      <c r="E1867" s="17"/>
      <c r="F1867" s="17"/>
      <c r="G1867" s="17"/>
      <c r="H1867" s="17"/>
      <c r="I1867" s="17"/>
      <c r="J1867" s="17"/>
      <c r="K1867" s="17"/>
      <c r="L1867" s="17"/>
      <c r="M1867" s="17"/>
      <c r="N1867" s="17"/>
      <c r="O1867" s="17"/>
      <c r="P1867" s="17"/>
      <c r="Q1867" s="17"/>
      <c r="R1867" s="17"/>
      <c r="S1867" s="17"/>
      <c r="T1867" s="17"/>
      <c r="U1867" s="17"/>
      <c r="V1867" s="17"/>
      <c r="W1867" s="17"/>
      <c r="X1867" s="17"/>
      <c r="Y1867" s="17"/>
      <c r="Z1867" s="17"/>
      <c r="AA1867" s="17"/>
      <c r="AB1867" s="17"/>
      <c r="AC1867" s="17"/>
      <c r="AD1867" s="17"/>
      <c r="AE1867" s="17"/>
      <c r="AF1867" s="17"/>
      <c r="AG1867" s="17"/>
      <c r="AH1867" s="17"/>
      <c r="AI1867" s="17"/>
      <c r="AJ1867" s="17"/>
    </row>
    <row r="1868" spans="5:36">
      <c r="E1868" s="17"/>
      <c r="F1868" s="17"/>
      <c r="G1868" s="17"/>
      <c r="H1868" s="17"/>
      <c r="I1868" s="17"/>
      <c r="J1868" s="17"/>
      <c r="K1868" s="17"/>
      <c r="L1868" s="17"/>
      <c r="M1868" s="17"/>
      <c r="N1868" s="17"/>
      <c r="O1868" s="17"/>
      <c r="P1868" s="17"/>
      <c r="Q1868" s="17"/>
      <c r="R1868" s="17"/>
      <c r="S1868" s="17"/>
      <c r="T1868" s="17"/>
      <c r="U1868" s="17"/>
      <c r="V1868" s="17"/>
      <c r="W1868" s="17"/>
      <c r="X1868" s="17"/>
      <c r="Y1868" s="17"/>
      <c r="Z1868" s="17"/>
      <c r="AA1868" s="17"/>
      <c r="AB1868" s="17"/>
      <c r="AC1868" s="17"/>
      <c r="AD1868" s="17"/>
      <c r="AE1868" s="17"/>
      <c r="AF1868" s="17"/>
      <c r="AG1868" s="17"/>
      <c r="AH1868" s="17"/>
      <c r="AI1868" s="17"/>
      <c r="AJ1868" s="17"/>
    </row>
    <row r="1869" spans="5:36">
      <c r="E1869" s="17"/>
      <c r="F1869" s="17"/>
      <c r="G1869" s="17"/>
      <c r="H1869" s="17"/>
      <c r="I1869" s="17"/>
      <c r="J1869" s="17"/>
      <c r="K1869" s="17"/>
      <c r="L1869" s="17"/>
      <c r="M1869" s="17"/>
      <c r="N1869" s="17"/>
      <c r="O1869" s="17"/>
      <c r="P1869" s="17"/>
      <c r="Q1869" s="17"/>
      <c r="R1869" s="17"/>
      <c r="S1869" s="17"/>
      <c r="T1869" s="17"/>
      <c r="U1869" s="17"/>
      <c r="V1869" s="17"/>
      <c r="W1869" s="17"/>
      <c r="X1869" s="17"/>
      <c r="Y1869" s="17"/>
      <c r="Z1869" s="17"/>
      <c r="AA1869" s="17"/>
      <c r="AB1869" s="17"/>
      <c r="AC1869" s="17"/>
      <c r="AD1869" s="17"/>
      <c r="AE1869" s="17"/>
      <c r="AF1869" s="17"/>
      <c r="AG1869" s="17"/>
      <c r="AH1869" s="17"/>
      <c r="AI1869" s="17"/>
      <c r="AJ1869" s="17"/>
    </row>
    <row r="1870" spans="5:36">
      <c r="E1870" s="17"/>
      <c r="F1870" s="17"/>
      <c r="G1870" s="17"/>
      <c r="H1870" s="17"/>
      <c r="I1870" s="17"/>
      <c r="J1870" s="17"/>
      <c r="K1870" s="17"/>
      <c r="L1870" s="17"/>
      <c r="M1870" s="17"/>
      <c r="N1870" s="17"/>
      <c r="O1870" s="17"/>
      <c r="P1870" s="17"/>
      <c r="Q1870" s="17"/>
      <c r="R1870" s="17"/>
      <c r="S1870" s="17"/>
      <c r="T1870" s="17"/>
      <c r="U1870" s="17"/>
      <c r="V1870" s="17"/>
      <c r="W1870" s="17"/>
      <c r="X1870" s="17"/>
      <c r="Y1870" s="17"/>
      <c r="Z1870" s="17"/>
      <c r="AA1870" s="17"/>
      <c r="AB1870" s="17"/>
      <c r="AC1870" s="17"/>
      <c r="AD1870" s="17"/>
      <c r="AE1870" s="17"/>
      <c r="AF1870" s="17"/>
      <c r="AG1870" s="17"/>
      <c r="AH1870" s="17"/>
      <c r="AI1870" s="17"/>
      <c r="AJ1870" s="17"/>
    </row>
    <row r="1871" spans="5:36">
      <c r="E1871" s="17"/>
      <c r="F1871" s="17"/>
      <c r="G1871" s="17"/>
      <c r="H1871" s="17"/>
      <c r="I1871" s="17"/>
      <c r="J1871" s="17"/>
      <c r="K1871" s="17"/>
      <c r="L1871" s="17"/>
      <c r="M1871" s="17"/>
      <c r="N1871" s="17"/>
      <c r="O1871" s="17"/>
      <c r="P1871" s="17"/>
      <c r="Q1871" s="17"/>
      <c r="R1871" s="17"/>
      <c r="S1871" s="17"/>
      <c r="T1871" s="17"/>
      <c r="U1871" s="17"/>
      <c r="V1871" s="17"/>
      <c r="W1871" s="17"/>
      <c r="X1871" s="17"/>
      <c r="Y1871" s="17"/>
      <c r="Z1871" s="17"/>
      <c r="AA1871" s="17"/>
      <c r="AB1871" s="17"/>
      <c r="AC1871" s="17"/>
      <c r="AD1871" s="17"/>
      <c r="AE1871" s="17"/>
      <c r="AF1871" s="17"/>
      <c r="AG1871" s="17"/>
      <c r="AH1871" s="17"/>
      <c r="AI1871" s="17"/>
      <c r="AJ1871" s="17"/>
    </row>
    <row r="1872" spans="5:36">
      <c r="E1872" s="17"/>
      <c r="F1872" s="17"/>
      <c r="G1872" s="17"/>
      <c r="H1872" s="17"/>
      <c r="I1872" s="17"/>
      <c r="J1872" s="17"/>
      <c r="K1872" s="17"/>
      <c r="L1872" s="17"/>
      <c r="M1872" s="17"/>
      <c r="N1872" s="17"/>
      <c r="O1872" s="17"/>
      <c r="P1872" s="17"/>
      <c r="Q1872" s="17"/>
      <c r="R1872" s="17"/>
      <c r="S1872" s="17"/>
      <c r="T1872" s="17"/>
      <c r="U1872" s="17"/>
      <c r="V1872" s="17"/>
      <c r="W1872" s="17"/>
      <c r="X1872" s="17"/>
      <c r="Y1872" s="17"/>
      <c r="Z1872" s="17"/>
      <c r="AA1872" s="17"/>
      <c r="AB1872" s="17"/>
      <c r="AC1872" s="17"/>
      <c r="AD1872" s="17"/>
      <c r="AE1872" s="17"/>
      <c r="AF1872" s="17"/>
      <c r="AG1872" s="17"/>
      <c r="AH1872" s="17"/>
      <c r="AI1872" s="17"/>
      <c r="AJ1872" s="17"/>
    </row>
    <row r="1873" spans="5:36">
      <c r="E1873" s="17"/>
      <c r="F1873" s="17"/>
      <c r="G1873" s="17"/>
      <c r="H1873" s="17"/>
      <c r="I1873" s="17"/>
      <c r="J1873" s="17"/>
      <c r="K1873" s="17"/>
      <c r="L1873" s="17"/>
      <c r="M1873" s="17"/>
      <c r="N1873" s="17"/>
      <c r="O1873" s="17"/>
      <c r="P1873" s="17"/>
      <c r="Q1873" s="17"/>
      <c r="R1873" s="17"/>
      <c r="S1873" s="17"/>
      <c r="T1873" s="17"/>
      <c r="U1873" s="17"/>
      <c r="V1873" s="17"/>
      <c r="W1873" s="17"/>
      <c r="X1873" s="17"/>
      <c r="Y1873" s="17"/>
      <c r="Z1873" s="17"/>
      <c r="AA1873" s="17"/>
      <c r="AB1873" s="17"/>
      <c r="AC1873" s="17"/>
      <c r="AD1873" s="17"/>
      <c r="AE1873" s="17"/>
      <c r="AF1873" s="17"/>
      <c r="AG1873" s="17"/>
      <c r="AH1873" s="17"/>
      <c r="AI1873" s="17"/>
      <c r="AJ1873" s="17"/>
    </row>
    <row r="1874" spans="5:36">
      <c r="E1874" s="17"/>
      <c r="F1874" s="17"/>
      <c r="G1874" s="17"/>
      <c r="H1874" s="17"/>
      <c r="I1874" s="17"/>
      <c r="J1874" s="17"/>
      <c r="K1874" s="17"/>
      <c r="L1874" s="17"/>
      <c r="M1874" s="17"/>
      <c r="N1874" s="17"/>
      <c r="O1874" s="17"/>
      <c r="P1874" s="17"/>
      <c r="Q1874" s="17"/>
      <c r="R1874" s="17"/>
      <c r="S1874" s="17"/>
      <c r="T1874" s="17"/>
      <c r="U1874" s="17"/>
      <c r="V1874" s="17"/>
      <c r="W1874" s="17"/>
      <c r="X1874" s="17"/>
      <c r="Y1874" s="17"/>
      <c r="Z1874" s="17"/>
      <c r="AA1874" s="17"/>
      <c r="AB1874" s="17"/>
      <c r="AC1874" s="17"/>
      <c r="AD1874" s="17"/>
      <c r="AE1874" s="17"/>
      <c r="AF1874" s="17"/>
      <c r="AG1874" s="17"/>
      <c r="AH1874" s="17"/>
      <c r="AI1874" s="17"/>
      <c r="AJ1874" s="17"/>
    </row>
    <row r="1875" spans="5:36">
      <c r="E1875" s="17"/>
      <c r="F1875" s="17"/>
      <c r="G1875" s="17"/>
      <c r="H1875" s="17"/>
      <c r="I1875" s="17"/>
      <c r="J1875" s="17"/>
      <c r="K1875" s="17"/>
      <c r="L1875" s="17"/>
      <c r="M1875" s="17"/>
      <c r="N1875" s="17"/>
      <c r="O1875" s="17"/>
      <c r="P1875" s="17"/>
      <c r="Q1875" s="17"/>
      <c r="R1875" s="17"/>
      <c r="S1875" s="17"/>
      <c r="T1875" s="17"/>
      <c r="U1875" s="17"/>
      <c r="V1875" s="17"/>
      <c r="W1875" s="17"/>
      <c r="X1875" s="17"/>
      <c r="Y1875" s="17"/>
      <c r="Z1875" s="17"/>
      <c r="AA1875" s="17"/>
      <c r="AB1875" s="17"/>
      <c r="AC1875" s="17"/>
      <c r="AD1875" s="17"/>
      <c r="AE1875" s="17"/>
      <c r="AF1875" s="17"/>
      <c r="AG1875" s="17"/>
      <c r="AH1875" s="17"/>
      <c r="AI1875" s="17"/>
      <c r="AJ1875" s="17"/>
    </row>
    <row r="1876" spans="5:36">
      <c r="E1876" s="17"/>
      <c r="F1876" s="17"/>
      <c r="G1876" s="17"/>
      <c r="H1876" s="17"/>
      <c r="I1876" s="17"/>
      <c r="J1876" s="17"/>
      <c r="K1876" s="17"/>
      <c r="L1876" s="17"/>
      <c r="M1876" s="17"/>
      <c r="N1876" s="17"/>
      <c r="O1876" s="17"/>
      <c r="P1876" s="17"/>
      <c r="Q1876" s="17"/>
      <c r="R1876" s="17"/>
      <c r="S1876" s="17"/>
      <c r="T1876" s="17"/>
      <c r="U1876" s="17"/>
      <c r="V1876" s="17"/>
      <c r="W1876" s="17"/>
      <c r="X1876" s="17"/>
      <c r="Y1876" s="17"/>
      <c r="Z1876" s="17"/>
      <c r="AA1876" s="17"/>
      <c r="AB1876" s="17"/>
      <c r="AC1876" s="17"/>
      <c r="AD1876" s="17"/>
      <c r="AE1876" s="17"/>
      <c r="AF1876" s="17"/>
      <c r="AG1876" s="17"/>
      <c r="AH1876" s="17"/>
      <c r="AI1876" s="17"/>
      <c r="AJ1876" s="17"/>
    </row>
    <row r="1877" spans="5:36">
      <c r="E1877" s="17"/>
      <c r="F1877" s="17"/>
      <c r="G1877" s="17"/>
      <c r="H1877" s="17"/>
      <c r="I1877" s="17"/>
      <c r="J1877" s="17"/>
      <c r="K1877" s="17"/>
      <c r="L1877" s="17"/>
      <c r="M1877" s="17"/>
      <c r="N1877" s="17"/>
      <c r="O1877" s="17"/>
      <c r="P1877" s="17"/>
      <c r="Q1877" s="17"/>
      <c r="R1877" s="17"/>
      <c r="S1877" s="17"/>
      <c r="T1877" s="17"/>
      <c r="U1877" s="17"/>
      <c r="V1877" s="17"/>
      <c r="W1877" s="17"/>
      <c r="X1877" s="17"/>
      <c r="Y1877" s="17"/>
      <c r="Z1877" s="17"/>
      <c r="AA1877" s="17"/>
      <c r="AB1877" s="17"/>
      <c r="AC1877" s="17"/>
      <c r="AD1877" s="17"/>
      <c r="AE1877" s="17"/>
      <c r="AF1877" s="17"/>
      <c r="AG1877" s="17"/>
      <c r="AH1877" s="17"/>
      <c r="AI1877" s="17"/>
      <c r="AJ1877" s="17"/>
    </row>
    <row r="1878" spans="5:36">
      <c r="E1878" s="17"/>
      <c r="F1878" s="17"/>
      <c r="G1878" s="17"/>
      <c r="H1878" s="17"/>
      <c r="I1878" s="17"/>
      <c r="J1878" s="17"/>
      <c r="K1878" s="17"/>
      <c r="L1878" s="17"/>
      <c r="M1878" s="17"/>
      <c r="N1878" s="17"/>
      <c r="O1878" s="17"/>
      <c r="P1878" s="17"/>
      <c r="Q1878" s="17"/>
      <c r="R1878" s="17"/>
      <c r="S1878" s="17"/>
      <c r="T1878" s="17"/>
      <c r="U1878" s="17"/>
      <c r="V1878" s="17"/>
      <c r="W1878" s="17"/>
      <c r="X1878" s="17"/>
      <c r="Y1878" s="17"/>
      <c r="Z1878" s="17"/>
      <c r="AA1878" s="17"/>
      <c r="AB1878" s="17"/>
      <c r="AC1878" s="17"/>
      <c r="AD1878" s="17"/>
      <c r="AE1878" s="17"/>
      <c r="AF1878" s="17"/>
      <c r="AG1878" s="17"/>
      <c r="AH1878" s="17"/>
      <c r="AI1878" s="17"/>
      <c r="AJ1878" s="17"/>
    </row>
    <row r="1879" spans="5:36">
      <c r="E1879" s="17"/>
      <c r="F1879" s="17"/>
      <c r="G1879" s="17"/>
      <c r="H1879" s="17"/>
      <c r="I1879" s="17"/>
      <c r="J1879" s="17"/>
      <c r="K1879" s="17"/>
      <c r="L1879" s="17"/>
      <c r="M1879" s="17"/>
      <c r="N1879" s="17"/>
      <c r="O1879" s="17"/>
      <c r="P1879" s="17"/>
      <c r="Q1879" s="17"/>
      <c r="R1879" s="17"/>
      <c r="S1879" s="17"/>
      <c r="T1879" s="17"/>
      <c r="U1879" s="17"/>
      <c r="V1879" s="17"/>
      <c r="W1879" s="17"/>
      <c r="X1879" s="17"/>
      <c r="Y1879" s="17"/>
      <c r="Z1879" s="17"/>
      <c r="AA1879" s="17"/>
      <c r="AB1879" s="17"/>
      <c r="AC1879" s="17"/>
      <c r="AD1879" s="17"/>
      <c r="AE1879" s="17"/>
      <c r="AF1879" s="17"/>
      <c r="AG1879" s="17"/>
      <c r="AH1879" s="17"/>
      <c r="AI1879" s="17"/>
      <c r="AJ1879" s="17"/>
    </row>
    <row r="1880" spans="5:36">
      <c r="E1880" s="17"/>
      <c r="F1880" s="17"/>
      <c r="G1880" s="17"/>
      <c r="H1880" s="17"/>
      <c r="I1880" s="17"/>
      <c r="J1880" s="17"/>
      <c r="K1880" s="17"/>
      <c r="L1880" s="17"/>
      <c r="M1880" s="17"/>
      <c r="N1880" s="17"/>
      <c r="O1880" s="17"/>
      <c r="P1880" s="17"/>
      <c r="Q1880" s="17"/>
      <c r="R1880" s="17"/>
      <c r="S1880" s="17"/>
      <c r="T1880" s="17"/>
      <c r="U1880" s="17"/>
      <c r="V1880" s="17"/>
      <c r="W1880" s="17"/>
      <c r="X1880" s="17"/>
      <c r="Y1880" s="17"/>
      <c r="Z1880" s="17"/>
      <c r="AA1880" s="17"/>
      <c r="AB1880" s="17"/>
      <c r="AC1880" s="17"/>
      <c r="AD1880" s="17"/>
      <c r="AE1880" s="17"/>
      <c r="AF1880" s="17"/>
      <c r="AG1880" s="17"/>
      <c r="AH1880" s="17"/>
      <c r="AI1880" s="17"/>
      <c r="AJ1880" s="17"/>
    </row>
    <row r="1881" spans="5:36">
      <c r="E1881" s="17"/>
      <c r="F1881" s="17"/>
      <c r="G1881" s="17"/>
      <c r="H1881" s="17"/>
      <c r="I1881" s="17"/>
      <c r="J1881" s="17"/>
      <c r="K1881" s="17"/>
      <c r="L1881" s="17"/>
      <c r="M1881" s="17"/>
      <c r="N1881" s="17"/>
      <c r="O1881" s="17"/>
      <c r="P1881" s="17"/>
      <c r="Q1881" s="17"/>
      <c r="R1881" s="17"/>
      <c r="S1881" s="17"/>
      <c r="T1881" s="17"/>
      <c r="U1881" s="17"/>
      <c r="V1881" s="17"/>
      <c r="W1881" s="17"/>
      <c r="X1881" s="17"/>
      <c r="Y1881" s="17"/>
      <c r="Z1881" s="17"/>
      <c r="AA1881" s="17"/>
      <c r="AB1881" s="17"/>
      <c r="AC1881" s="17"/>
      <c r="AD1881" s="17"/>
      <c r="AE1881" s="17"/>
      <c r="AF1881" s="17"/>
      <c r="AG1881" s="17"/>
      <c r="AH1881" s="17"/>
      <c r="AI1881" s="17"/>
      <c r="AJ1881" s="17"/>
    </row>
    <row r="1882" spans="5:36">
      <c r="E1882" s="17"/>
      <c r="F1882" s="17"/>
      <c r="G1882" s="17"/>
      <c r="H1882" s="17"/>
      <c r="I1882" s="17"/>
      <c r="J1882" s="17"/>
      <c r="K1882" s="17"/>
      <c r="L1882" s="17"/>
      <c r="M1882" s="17"/>
      <c r="N1882" s="17"/>
      <c r="O1882" s="17"/>
      <c r="P1882" s="17"/>
      <c r="Q1882" s="17"/>
      <c r="R1882" s="17"/>
      <c r="S1882" s="17"/>
      <c r="T1882" s="17"/>
      <c r="U1882" s="17"/>
      <c r="V1882" s="17"/>
      <c r="W1882" s="17"/>
      <c r="X1882" s="17"/>
      <c r="Y1882" s="17"/>
      <c r="Z1882" s="17"/>
      <c r="AA1882" s="17"/>
      <c r="AB1882" s="17"/>
      <c r="AC1882" s="17"/>
      <c r="AD1882" s="17"/>
      <c r="AE1882" s="17"/>
      <c r="AF1882" s="17"/>
      <c r="AG1882" s="17"/>
      <c r="AH1882" s="17"/>
      <c r="AI1882" s="17"/>
      <c r="AJ1882" s="17"/>
    </row>
    <row r="1883" spans="5:36">
      <c r="E1883" s="17"/>
      <c r="F1883" s="17"/>
      <c r="G1883" s="17"/>
      <c r="H1883" s="17"/>
      <c r="I1883" s="17"/>
      <c r="J1883" s="17"/>
      <c r="K1883" s="17"/>
      <c r="L1883" s="17"/>
      <c r="M1883" s="17"/>
      <c r="N1883" s="17"/>
      <c r="O1883" s="17"/>
      <c r="P1883" s="17"/>
      <c r="Q1883" s="17"/>
      <c r="R1883" s="17"/>
      <c r="S1883" s="17"/>
      <c r="T1883" s="17"/>
      <c r="U1883" s="17"/>
      <c r="V1883" s="17"/>
      <c r="W1883" s="17"/>
      <c r="X1883" s="17"/>
      <c r="Y1883" s="17"/>
      <c r="Z1883" s="17"/>
      <c r="AA1883" s="17"/>
      <c r="AB1883" s="17"/>
      <c r="AC1883" s="17"/>
      <c r="AD1883" s="17"/>
      <c r="AE1883" s="17"/>
      <c r="AF1883" s="17"/>
      <c r="AG1883" s="17"/>
      <c r="AH1883" s="17"/>
      <c r="AI1883" s="17"/>
      <c r="AJ1883" s="17"/>
    </row>
    <row r="1884" spans="5:36">
      <c r="E1884" s="17"/>
      <c r="F1884" s="17"/>
      <c r="G1884" s="17"/>
      <c r="H1884" s="17"/>
      <c r="I1884" s="17"/>
      <c r="J1884" s="17"/>
      <c r="K1884" s="17"/>
      <c r="L1884" s="17"/>
      <c r="M1884" s="17"/>
      <c r="N1884" s="17"/>
      <c r="O1884" s="17"/>
      <c r="P1884" s="17"/>
      <c r="Q1884" s="17"/>
      <c r="R1884" s="17"/>
      <c r="S1884" s="17"/>
      <c r="T1884" s="17"/>
      <c r="U1884" s="17"/>
      <c r="V1884" s="17"/>
      <c r="W1884" s="17"/>
      <c r="X1884" s="17"/>
      <c r="Y1884" s="17"/>
      <c r="Z1884" s="17"/>
      <c r="AA1884" s="17"/>
      <c r="AB1884" s="17"/>
      <c r="AC1884" s="17"/>
      <c r="AD1884" s="17"/>
      <c r="AE1884" s="17"/>
      <c r="AF1884" s="17"/>
      <c r="AG1884" s="17"/>
      <c r="AH1884" s="17"/>
      <c r="AI1884" s="17"/>
      <c r="AJ1884" s="17"/>
    </row>
    <row r="1885" spans="5:36">
      <c r="E1885" s="17"/>
      <c r="F1885" s="17"/>
      <c r="G1885" s="17"/>
      <c r="H1885" s="17"/>
      <c r="I1885" s="17"/>
      <c r="J1885" s="17"/>
      <c r="K1885" s="17"/>
      <c r="L1885" s="17"/>
      <c r="M1885" s="17"/>
      <c r="N1885" s="17"/>
      <c r="O1885" s="17"/>
      <c r="P1885" s="17"/>
      <c r="Q1885" s="17"/>
      <c r="R1885" s="17"/>
      <c r="S1885" s="17"/>
      <c r="T1885" s="17"/>
      <c r="U1885" s="17"/>
      <c r="V1885" s="17"/>
      <c r="W1885" s="17"/>
      <c r="X1885" s="17"/>
      <c r="Y1885" s="17"/>
      <c r="Z1885" s="17"/>
      <c r="AA1885" s="17"/>
      <c r="AB1885" s="17"/>
      <c r="AC1885" s="17"/>
      <c r="AD1885" s="17"/>
      <c r="AE1885" s="17"/>
      <c r="AF1885" s="17"/>
      <c r="AG1885" s="17"/>
      <c r="AH1885" s="17"/>
      <c r="AI1885" s="17"/>
      <c r="AJ1885" s="17"/>
    </row>
    <row r="1886" spans="5:36">
      <c r="E1886" s="17"/>
      <c r="F1886" s="17"/>
      <c r="G1886" s="17"/>
      <c r="H1886" s="17"/>
      <c r="I1886" s="17"/>
      <c r="J1886" s="17"/>
      <c r="K1886" s="17"/>
      <c r="L1886" s="17"/>
      <c r="M1886" s="17"/>
      <c r="N1886" s="17"/>
      <c r="O1886" s="17"/>
      <c r="P1886" s="17"/>
      <c r="Q1886" s="17"/>
      <c r="R1886" s="17"/>
      <c r="S1886" s="17"/>
      <c r="T1886" s="17"/>
      <c r="U1886" s="17"/>
      <c r="V1886" s="17"/>
      <c r="W1886" s="17"/>
      <c r="X1886" s="17"/>
      <c r="Y1886" s="17"/>
      <c r="Z1886" s="17"/>
      <c r="AA1886" s="17"/>
      <c r="AB1886" s="17"/>
      <c r="AC1886" s="17"/>
      <c r="AD1886" s="17"/>
      <c r="AE1886" s="17"/>
      <c r="AF1886" s="17"/>
      <c r="AG1886" s="17"/>
      <c r="AH1886" s="17"/>
      <c r="AI1886" s="17"/>
      <c r="AJ1886" s="17"/>
    </row>
    <row r="1887" spans="5:36">
      <c r="E1887" s="17"/>
      <c r="F1887" s="17"/>
      <c r="G1887" s="17"/>
      <c r="H1887" s="17"/>
      <c r="I1887" s="17"/>
      <c r="J1887" s="17"/>
      <c r="K1887" s="17"/>
      <c r="L1887" s="17"/>
      <c r="M1887" s="17"/>
      <c r="N1887" s="17"/>
      <c r="O1887" s="17"/>
      <c r="P1887" s="17"/>
      <c r="Q1887" s="17"/>
      <c r="R1887" s="17"/>
      <c r="S1887" s="17"/>
      <c r="T1887" s="17"/>
      <c r="U1887" s="17"/>
      <c r="V1887" s="17"/>
      <c r="W1887" s="17"/>
      <c r="X1887" s="17"/>
      <c r="Y1887" s="17"/>
      <c r="Z1887" s="17"/>
      <c r="AA1887" s="17"/>
      <c r="AB1887" s="17"/>
      <c r="AC1887" s="17"/>
      <c r="AD1887" s="17"/>
      <c r="AE1887" s="17"/>
      <c r="AF1887" s="17"/>
      <c r="AG1887" s="17"/>
      <c r="AH1887" s="17"/>
      <c r="AI1887" s="17"/>
      <c r="AJ1887" s="17"/>
    </row>
    <row r="1888" spans="5:36">
      <c r="E1888" s="17"/>
      <c r="F1888" s="17"/>
      <c r="G1888" s="17"/>
      <c r="H1888" s="17"/>
      <c r="I1888" s="17"/>
      <c r="J1888" s="17"/>
      <c r="K1888" s="17"/>
      <c r="L1888" s="17"/>
      <c r="M1888" s="17"/>
      <c r="N1888" s="17"/>
      <c r="O1888" s="17"/>
      <c r="P1888" s="17"/>
      <c r="Q1888" s="17"/>
      <c r="R1888" s="17"/>
      <c r="S1888" s="17"/>
      <c r="T1888" s="17"/>
      <c r="U1888" s="17"/>
      <c r="V1888" s="17"/>
      <c r="W1888" s="17"/>
      <c r="X1888" s="17"/>
      <c r="Y1888" s="17"/>
      <c r="Z1888" s="17"/>
      <c r="AA1888" s="17"/>
      <c r="AB1888" s="17"/>
      <c r="AC1888" s="17"/>
      <c r="AD1888" s="17"/>
      <c r="AE1888" s="17"/>
      <c r="AF1888" s="17"/>
      <c r="AG1888" s="17"/>
      <c r="AH1888" s="17"/>
      <c r="AI1888" s="17"/>
      <c r="AJ1888" s="17"/>
    </row>
    <row r="1889" spans="5:36">
      <c r="E1889" s="17"/>
      <c r="F1889" s="17"/>
      <c r="G1889" s="17"/>
      <c r="H1889" s="17"/>
      <c r="I1889" s="17"/>
      <c r="J1889" s="17"/>
      <c r="K1889" s="17"/>
      <c r="L1889" s="17"/>
      <c r="M1889" s="17"/>
      <c r="N1889" s="17"/>
      <c r="O1889" s="17"/>
      <c r="P1889" s="17"/>
      <c r="Q1889" s="17"/>
      <c r="R1889" s="17"/>
      <c r="S1889" s="17"/>
      <c r="T1889" s="17"/>
      <c r="U1889" s="17"/>
      <c r="V1889" s="17"/>
      <c r="W1889" s="17"/>
      <c r="X1889" s="17"/>
      <c r="Y1889" s="17"/>
      <c r="Z1889" s="17"/>
      <c r="AA1889" s="17"/>
      <c r="AB1889" s="17"/>
      <c r="AC1889" s="17"/>
      <c r="AD1889" s="17"/>
      <c r="AE1889" s="17"/>
      <c r="AF1889" s="17"/>
      <c r="AG1889" s="17"/>
      <c r="AH1889" s="17"/>
      <c r="AI1889" s="17"/>
      <c r="AJ1889" s="17"/>
    </row>
    <row r="1890" spans="5:36">
      <c r="E1890" s="17"/>
      <c r="F1890" s="17"/>
      <c r="G1890" s="17"/>
      <c r="H1890" s="17"/>
      <c r="I1890" s="17"/>
      <c r="J1890" s="17"/>
      <c r="K1890" s="17"/>
      <c r="L1890" s="17"/>
      <c r="M1890" s="17"/>
      <c r="N1890" s="17"/>
      <c r="O1890" s="17"/>
      <c r="P1890" s="17"/>
      <c r="Q1890" s="17"/>
      <c r="R1890" s="17"/>
      <c r="S1890" s="17"/>
      <c r="T1890" s="17"/>
      <c r="U1890" s="17"/>
      <c r="V1890" s="17"/>
      <c r="W1890" s="17"/>
      <c r="X1890" s="17"/>
      <c r="Y1890" s="17"/>
      <c r="Z1890" s="17"/>
      <c r="AA1890" s="17"/>
      <c r="AB1890" s="17"/>
      <c r="AC1890" s="17"/>
      <c r="AD1890" s="17"/>
      <c r="AE1890" s="17"/>
      <c r="AF1890" s="17"/>
      <c r="AG1890" s="17"/>
      <c r="AH1890" s="17"/>
      <c r="AI1890" s="17"/>
      <c r="AJ1890" s="17"/>
    </row>
    <row r="1891" spans="5:36">
      <c r="E1891" s="17"/>
      <c r="F1891" s="17"/>
      <c r="G1891" s="17"/>
      <c r="H1891" s="17"/>
      <c r="I1891" s="17"/>
      <c r="J1891" s="17"/>
      <c r="K1891" s="17"/>
      <c r="L1891" s="17"/>
      <c r="M1891" s="17"/>
      <c r="N1891" s="17"/>
      <c r="O1891" s="17"/>
      <c r="P1891" s="17"/>
      <c r="Q1891" s="17"/>
      <c r="R1891" s="17"/>
      <c r="S1891" s="17"/>
      <c r="T1891" s="17"/>
      <c r="U1891" s="17"/>
      <c r="V1891" s="17"/>
      <c r="W1891" s="17"/>
      <c r="X1891" s="17"/>
      <c r="Y1891" s="17"/>
      <c r="Z1891" s="17"/>
      <c r="AA1891" s="17"/>
      <c r="AB1891" s="17"/>
      <c r="AC1891" s="17"/>
      <c r="AD1891" s="17"/>
      <c r="AE1891" s="17"/>
      <c r="AF1891" s="17"/>
      <c r="AG1891" s="17"/>
      <c r="AH1891" s="17"/>
      <c r="AI1891" s="17"/>
      <c r="AJ1891" s="17"/>
    </row>
    <row r="1892" spans="5:36">
      <c r="E1892" s="17"/>
      <c r="F1892" s="17"/>
      <c r="G1892" s="17"/>
      <c r="H1892" s="17"/>
      <c r="I1892" s="17"/>
      <c r="J1892" s="17"/>
      <c r="K1892" s="17"/>
      <c r="L1892" s="17"/>
      <c r="M1892" s="17"/>
      <c r="N1892" s="17"/>
      <c r="O1892" s="17"/>
      <c r="P1892" s="17"/>
      <c r="Q1892" s="17"/>
      <c r="R1892" s="17"/>
      <c r="S1892" s="17"/>
      <c r="T1892" s="17"/>
      <c r="U1892" s="17"/>
      <c r="V1892" s="17"/>
      <c r="W1892" s="17"/>
      <c r="X1892" s="17"/>
      <c r="Y1892" s="17"/>
      <c r="Z1892" s="17"/>
      <c r="AA1892" s="17"/>
      <c r="AB1892" s="17"/>
      <c r="AC1892" s="17"/>
      <c r="AD1892" s="17"/>
      <c r="AE1892" s="17"/>
      <c r="AF1892" s="17"/>
      <c r="AG1892" s="17"/>
      <c r="AH1892" s="17"/>
      <c r="AI1892" s="17"/>
      <c r="AJ1892" s="17"/>
    </row>
    <row r="1893" spans="5:36">
      <c r="E1893" s="17"/>
      <c r="F1893" s="17"/>
      <c r="G1893" s="17"/>
      <c r="H1893" s="17"/>
      <c r="I1893" s="17"/>
      <c r="J1893" s="17"/>
      <c r="K1893" s="17"/>
      <c r="L1893" s="17"/>
      <c r="M1893" s="17"/>
      <c r="N1893" s="17"/>
      <c r="O1893" s="17"/>
      <c r="P1893" s="17"/>
      <c r="Q1893" s="17"/>
      <c r="R1893" s="17"/>
      <c r="S1893" s="17"/>
      <c r="T1893" s="17"/>
      <c r="U1893" s="17"/>
      <c r="V1893" s="17"/>
      <c r="W1893" s="17"/>
      <c r="X1893" s="17"/>
      <c r="Y1893" s="17"/>
      <c r="Z1893" s="17"/>
      <c r="AA1893" s="17"/>
      <c r="AB1893" s="17"/>
      <c r="AC1893" s="17"/>
      <c r="AD1893" s="17"/>
      <c r="AE1893" s="17"/>
      <c r="AF1893" s="17"/>
      <c r="AG1893" s="17"/>
      <c r="AH1893" s="17"/>
      <c r="AI1893" s="17"/>
      <c r="AJ1893" s="17"/>
    </row>
    <row r="1894" spans="5:36">
      <c r="E1894" s="17"/>
      <c r="F1894" s="17"/>
      <c r="G1894" s="17"/>
      <c r="H1894" s="17"/>
      <c r="I1894" s="17"/>
      <c r="J1894" s="17"/>
      <c r="K1894" s="17"/>
      <c r="L1894" s="17"/>
      <c r="M1894" s="17"/>
      <c r="N1894" s="17"/>
      <c r="O1894" s="17"/>
      <c r="P1894" s="17"/>
      <c r="Q1894" s="17"/>
      <c r="R1894" s="17"/>
      <c r="S1894" s="17"/>
      <c r="T1894" s="17"/>
      <c r="U1894" s="17"/>
      <c r="V1894" s="17"/>
      <c r="W1894" s="17"/>
      <c r="X1894" s="17"/>
      <c r="Y1894" s="17"/>
      <c r="Z1894" s="17"/>
      <c r="AA1894" s="17"/>
      <c r="AB1894" s="17"/>
      <c r="AC1894" s="17"/>
      <c r="AD1894" s="17"/>
      <c r="AE1894" s="17"/>
      <c r="AF1894" s="17"/>
      <c r="AG1894" s="17"/>
      <c r="AH1894" s="17"/>
      <c r="AI1894" s="17"/>
      <c r="AJ1894" s="17"/>
    </row>
    <row r="1895" spans="5:36">
      <c r="E1895" s="17"/>
      <c r="F1895" s="17"/>
      <c r="G1895" s="17"/>
      <c r="H1895" s="17"/>
      <c r="I1895" s="17"/>
      <c r="J1895" s="17"/>
      <c r="K1895" s="17"/>
      <c r="L1895" s="17"/>
      <c r="M1895" s="17"/>
      <c r="N1895" s="17"/>
      <c r="O1895" s="17"/>
      <c r="P1895" s="17"/>
      <c r="Q1895" s="17"/>
      <c r="R1895" s="17"/>
      <c r="S1895" s="17"/>
      <c r="T1895" s="17"/>
      <c r="U1895" s="17"/>
      <c r="V1895" s="17"/>
      <c r="W1895" s="17"/>
      <c r="X1895" s="17"/>
      <c r="Y1895" s="17"/>
      <c r="Z1895" s="17"/>
      <c r="AA1895" s="17"/>
      <c r="AB1895" s="17"/>
      <c r="AC1895" s="17"/>
      <c r="AD1895" s="17"/>
      <c r="AE1895" s="17"/>
      <c r="AF1895" s="17"/>
      <c r="AG1895" s="17"/>
      <c r="AH1895" s="17"/>
      <c r="AI1895" s="17"/>
      <c r="AJ1895" s="17"/>
    </row>
    <row r="1896" spans="5:36">
      <c r="E1896" s="17"/>
      <c r="F1896" s="17"/>
      <c r="G1896" s="17"/>
      <c r="H1896" s="17"/>
      <c r="I1896" s="17"/>
      <c r="J1896" s="17"/>
      <c r="K1896" s="17"/>
      <c r="L1896" s="17"/>
      <c r="M1896" s="17"/>
      <c r="N1896" s="17"/>
      <c r="O1896" s="17"/>
      <c r="P1896" s="17"/>
      <c r="Q1896" s="17"/>
      <c r="R1896" s="17"/>
      <c r="S1896" s="17"/>
      <c r="T1896" s="17"/>
      <c r="U1896" s="17"/>
      <c r="V1896" s="17"/>
      <c r="W1896" s="17"/>
      <c r="X1896" s="17"/>
      <c r="Y1896" s="17"/>
      <c r="Z1896" s="17"/>
      <c r="AA1896" s="17"/>
      <c r="AB1896" s="17"/>
      <c r="AC1896" s="17"/>
      <c r="AD1896" s="17"/>
      <c r="AE1896" s="17"/>
      <c r="AF1896" s="17"/>
      <c r="AG1896" s="17"/>
      <c r="AH1896" s="17"/>
      <c r="AI1896" s="17"/>
      <c r="AJ1896" s="17"/>
    </row>
    <row r="1897" spans="5:36">
      <c r="E1897" s="17"/>
      <c r="F1897" s="17"/>
      <c r="G1897" s="17"/>
      <c r="H1897" s="17"/>
      <c r="I1897" s="17"/>
      <c r="J1897" s="17"/>
      <c r="K1897" s="17"/>
      <c r="L1897" s="17"/>
      <c r="M1897" s="17"/>
      <c r="N1897" s="17"/>
      <c r="O1897" s="17"/>
      <c r="P1897" s="17"/>
      <c r="Q1897" s="17"/>
      <c r="R1897" s="17"/>
      <c r="S1897" s="17"/>
      <c r="T1897" s="17"/>
      <c r="U1897" s="17"/>
      <c r="V1897" s="17"/>
      <c r="W1897" s="17"/>
      <c r="X1897" s="17"/>
      <c r="Y1897" s="17"/>
      <c r="Z1897" s="17"/>
      <c r="AA1897" s="17"/>
      <c r="AB1897" s="17"/>
      <c r="AC1897" s="17"/>
      <c r="AD1897" s="17"/>
      <c r="AE1897" s="17"/>
      <c r="AF1897" s="17"/>
      <c r="AG1897" s="17"/>
      <c r="AH1897" s="17"/>
      <c r="AI1897" s="17"/>
      <c r="AJ1897" s="17"/>
    </row>
    <row r="1898" spans="5:36">
      <c r="E1898" s="17"/>
      <c r="F1898" s="17"/>
      <c r="G1898" s="17"/>
      <c r="H1898" s="17"/>
      <c r="I1898" s="17"/>
      <c r="J1898" s="17"/>
      <c r="K1898" s="17"/>
      <c r="L1898" s="17"/>
      <c r="M1898" s="17"/>
      <c r="N1898" s="17"/>
      <c r="O1898" s="17"/>
      <c r="P1898" s="17"/>
      <c r="Q1898" s="17"/>
      <c r="R1898" s="17"/>
      <c r="S1898" s="17"/>
      <c r="T1898" s="17"/>
      <c r="U1898" s="17"/>
      <c r="V1898" s="17"/>
      <c r="W1898" s="17"/>
      <c r="X1898" s="17"/>
      <c r="Y1898" s="17"/>
      <c r="Z1898" s="17"/>
      <c r="AA1898" s="17"/>
      <c r="AB1898" s="17"/>
      <c r="AC1898" s="17"/>
      <c r="AD1898" s="17"/>
      <c r="AE1898" s="17"/>
      <c r="AF1898" s="17"/>
      <c r="AG1898" s="17"/>
      <c r="AH1898" s="17"/>
      <c r="AI1898" s="17"/>
      <c r="AJ1898" s="17"/>
    </row>
    <row r="1899" spans="5:36">
      <c r="E1899" s="17"/>
      <c r="F1899" s="17"/>
      <c r="G1899" s="17"/>
      <c r="H1899" s="17"/>
      <c r="I1899" s="17"/>
      <c r="J1899" s="17"/>
      <c r="K1899" s="17"/>
      <c r="L1899" s="17"/>
      <c r="M1899" s="17"/>
      <c r="N1899" s="17"/>
      <c r="O1899" s="17"/>
      <c r="P1899" s="17"/>
      <c r="Q1899" s="17"/>
      <c r="R1899" s="17"/>
      <c r="S1899" s="17"/>
      <c r="T1899" s="17"/>
      <c r="U1899" s="17"/>
      <c r="V1899" s="17"/>
      <c r="W1899" s="17"/>
      <c r="X1899" s="17"/>
      <c r="Y1899" s="17"/>
      <c r="Z1899" s="17"/>
      <c r="AA1899" s="17"/>
      <c r="AB1899" s="17"/>
      <c r="AC1899" s="17"/>
      <c r="AD1899" s="17"/>
      <c r="AE1899" s="17"/>
      <c r="AF1899" s="17"/>
      <c r="AG1899" s="17"/>
      <c r="AH1899" s="17"/>
      <c r="AI1899" s="17"/>
      <c r="AJ1899" s="17"/>
    </row>
    <row r="1900" spans="5:36">
      <c r="E1900" s="17"/>
      <c r="F1900" s="17"/>
      <c r="G1900" s="17"/>
      <c r="H1900" s="17"/>
      <c r="I1900" s="17"/>
      <c r="J1900" s="17"/>
      <c r="K1900" s="17"/>
      <c r="L1900" s="17"/>
      <c r="M1900" s="17"/>
      <c r="N1900" s="17"/>
      <c r="O1900" s="17"/>
      <c r="P1900" s="17"/>
      <c r="Q1900" s="17"/>
      <c r="R1900" s="17"/>
      <c r="S1900" s="17"/>
      <c r="T1900" s="17"/>
      <c r="U1900" s="17"/>
      <c r="V1900" s="17"/>
      <c r="W1900" s="17"/>
      <c r="X1900" s="17"/>
      <c r="Y1900" s="17"/>
      <c r="Z1900" s="17"/>
      <c r="AA1900" s="17"/>
      <c r="AB1900" s="17"/>
      <c r="AC1900" s="17"/>
      <c r="AD1900" s="17"/>
      <c r="AE1900" s="17"/>
      <c r="AF1900" s="17"/>
      <c r="AG1900" s="17"/>
      <c r="AH1900" s="17"/>
      <c r="AI1900" s="17"/>
      <c r="AJ1900" s="17"/>
    </row>
    <row r="1901" spans="5:36">
      <c r="E1901" s="17"/>
      <c r="F1901" s="17"/>
      <c r="G1901" s="17"/>
      <c r="H1901" s="17"/>
      <c r="I1901" s="17"/>
      <c r="J1901" s="17"/>
      <c r="K1901" s="17"/>
      <c r="L1901" s="17"/>
      <c r="M1901" s="17"/>
      <c r="N1901" s="17"/>
      <c r="O1901" s="17"/>
      <c r="P1901" s="17"/>
      <c r="Q1901" s="17"/>
      <c r="R1901" s="17"/>
      <c r="S1901" s="17"/>
      <c r="T1901" s="17"/>
      <c r="U1901" s="17"/>
      <c r="V1901" s="17"/>
      <c r="W1901" s="17"/>
      <c r="X1901" s="17"/>
      <c r="Y1901" s="17"/>
      <c r="Z1901" s="17"/>
      <c r="AA1901" s="17"/>
      <c r="AB1901" s="17"/>
      <c r="AC1901" s="17"/>
      <c r="AD1901" s="17"/>
      <c r="AE1901" s="17"/>
      <c r="AF1901" s="17"/>
      <c r="AG1901" s="17"/>
      <c r="AH1901" s="17"/>
      <c r="AI1901" s="17"/>
      <c r="AJ1901" s="17"/>
    </row>
    <row r="1902" spans="5:36">
      <c r="E1902" s="17"/>
      <c r="F1902" s="17"/>
      <c r="G1902" s="17"/>
      <c r="H1902" s="17"/>
      <c r="I1902" s="17"/>
      <c r="J1902" s="17"/>
      <c r="K1902" s="17"/>
      <c r="L1902" s="17"/>
      <c r="M1902" s="17"/>
      <c r="N1902" s="17"/>
      <c r="O1902" s="17"/>
      <c r="P1902" s="17"/>
      <c r="Q1902" s="17"/>
      <c r="R1902" s="17"/>
      <c r="S1902" s="17"/>
      <c r="T1902" s="17"/>
      <c r="U1902" s="17"/>
      <c r="V1902" s="17"/>
      <c r="W1902" s="17"/>
      <c r="X1902" s="17"/>
      <c r="Y1902" s="17"/>
      <c r="Z1902" s="17"/>
      <c r="AA1902" s="17"/>
      <c r="AB1902" s="17"/>
      <c r="AC1902" s="17"/>
      <c r="AD1902" s="17"/>
      <c r="AE1902" s="17"/>
      <c r="AF1902" s="17"/>
      <c r="AG1902" s="17"/>
      <c r="AH1902" s="17"/>
      <c r="AI1902" s="17"/>
      <c r="AJ1902" s="17"/>
    </row>
    <row r="1903" spans="5:36">
      <c r="E1903" s="17"/>
      <c r="F1903" s="17"/>
      <c r="G1903" s="17"/>
      <c r="H1903" s="17"/>
      <c r="I1903" s="17"/>
      <c r="J1903" s="17"/>
      <c r="K1903" s="17"/>
      <c r="L1903" s="17"/>
      <c r="M1903" s="17"/>
      <c r="N1903" s="17"/>
      <c r="O1903" s="17"/>
      <c r="P1903" s="17"/>
      <c r="Q1903" s="17"/>
      <c r="R1903" s="17"/>
      <c r="S1903" s="17"/>
      <c r="T1903" s="17"/>
      <c r="U1903" s="17"/>
      <c r="V1903" s="17"/>
      <c r="W1903" s="17"/>
      <c r="X1903" s="17"/>
      <c r="Y1903" s="17"/>
      <c r="Z1903" s="17"/>
      <c r="AA1903" s="17"/>
      <c r="AB1903" s="17"/>
      <c r="AC1903" s="17"/>
      <c r="AD1903" s="17"/>
      <c r="AE1903" s="17"/>
      <c r="AF1903" s="17"/>
      <c r="AG1903" s="17"/>
      <c r="AH1903" s="17"/>
      <c r="AI1903" s="17"/>
      <c r="AJ1903" s="17"/>
    </row>
    <row r="1904" spans="5:36">
      <c r="E1904" s="17"/>
      <c r="F1904" s="17"/>
      <c r="G1904" s="17"/>
      <c r="H1904" s="17"/>
      <c r="I1904" s="17"/>
      <c r="J1904" s="17"/>
      <c r="K1904" s="17"/>
      <c r="L1904" s="17"/>
      <c r="M1904" s="17"/>
      <c r="N1904" s="17"/>
      <c r="O1904" s="17"/>
      <c r="P1904" s="17"/>
      <c r="Q1904" s="17"/>
      <c r="R1904" s="17"/>
      <c r="S1904" s="17"/>
      <c r="T1904" s="17"/>
      <c r="U1904" s="17"/>
      <c r="V1904" s="17"/>
      <c r="W1904" s="17"/>
      <c r="X1904" s="17"/>
      <c r="Y1904" s="17"/>
      <c r="Z1904" s="17"/>
      <c r="AA1904" s="17"/>
      <c r="AB1904" s="17"/>
      <c r="AC1904" s="17"/>
      <c r="AD1904" s="17"/>
      <c r="AE1904" s="17"/>
      <c r="AF1904" s="17"/>
      <c r="AG1904" s="17"/>
      <c r="AH1904" s="17"/>
      <c r="AI1904" s="17"/>
      <c r="AJ1904" s="17"/>
    </row>
    <row r="1905" spans="5:36">
      <c r="E1905" s="17"/>
      <c r="F1905" s="17"/>
      <c r="G1905" s="17"/>
      <c r="H1905" s="17"/>
      <c r="I1905" s="17"/>
      <c r="J1905" s="17"/>
      <c r="K1905" s="17"/>
      <c r="L1905" s="17"/>
      <c r="M1905" s="17"/>
      <c r="N1905" s="17"/>
      <c r="O1905" s="17"/>
      <c r="P1905" s="17"/>
      <c r="Q1905" s="17"/>
      <c r="R1905" s="17"/>
      <c r="S1905" s="17"/>
      <c r="T1905" s="17"/>
      <c r="U1905" s="17"/>
      <c r="V1905" s="17"/>
      <c r="W1905" s="17"/>
      <c r="X1905" s="17"/>
      <c r="Y1905" s="17"/>
      <c r="Z1905" s="17"/>
      <c r="AA1905" s="17"/>
      <c r="AB1905" s="17"/>
      <c r="AC1905" s="17"/>
      <c r="AD1905" s="17"/>
      <c r="AE1905" s="17"/>
      <c r="AF1905" s="17"/>
      <c r="AG1905" s="17"/>
      <c r="AH1905" s="17"/>
      <c r="AI1905" s="17"/>
      <c r="AJ1905" s="17"/>
    </row>
    <row r="1906" spans="5:36">
      <c r="E1906" s="17"/>
      <c r="F1906" s="17"/>
      <c r="G1906" s="17"/>
      <c r="H1906" s="17"/>
      <c r="I1906" s="17"/>
      <c r="J1906" s="17"/>
      <c r="K1906" s="17"/>
      <c r="L1906" s="17"/>
      <c r="M1906" s="17"/>
      <c r="N1906" s="17"/>
      <c r="O1906" s="17"/>
      <c r="P1906" s="17"/>
      <c r="Q1906" s="17"/>
      <c r="R1906" s="17"/>
      <c r="S1906" s="17"/>
      <c r="T1906" s="17"/>
      <c r="U1906" s="17"/>
      <c r="V1906" s="17"/>
      <c r="W1906" s="17"/>
      <c r="X1906" s="17"/>
      <c r="Y1906" s="17"/>
      <c r="Z1906" s="17"/>
      <c r="AA1906" s="17"/>
      <c r="AB1906" s="17"/>
      <c r="AC1906" s="17"/>
      <c r="AD1906" s="17"/>
      <c r="AE1906" s="17"/>
      <c r="AF1906" s="17"/>
      <c r="AG1906" s="17"/>
      <c r="AH1906" s="17"/>
      <c r="AI1906" s="17"/>
      <c r="AJ1906" s="17"/>
    </row>
    <row r="1907" spans="5:36">
      <c r="E1907" s="17"/>
      <c r="F1907" s="17"/>
      <c r="G1907" s="17"/>
      <c r="H1907" s="17"/>
      <c r="I1907" s="17"/>
      <c r="J1907" s="17"/>
      <c r="K1907" s="17"/>
      <c r="L1907" s="17"/>
      <c r="M1907" s="17"/>
      <c r="N1907" s="17"/>
      <c r="O1907" s="17"/>
      <c r="P1907" s="17"/>
      <c r="Q1907" s="17"/>
      <c r="R1907" s="17"/>
      <c r="S1907" s="17"/>
      <c r="T1907" s="17"/>
      <c r="U1907" s="17"/>
      <c r="V1907" s="17"/>
      <c r="W1907" s="17"/>
      <c r="X1907" s="17"/>
      <c r="Y1907" s="17"/>
      <c r="Z1907" s="17"/>
      <c r="AA1907" s="17"/>
      <c r="AB1907" s="17"/>
      <c r="AC1907" s="17"/>
      <c r="AD1907" s="17"/>
      <c r="AE1907" s="17"/>
      <c r="AF1907" s="17"/>
      <c r="AG1907" s="17"/>
      <c r="AH1907" s="17"/>
      <c r="AI1907" s="17"/>
      <c r="AJ1907" s="17"/>
    </row>
    <row r="1908" spans="5:36">
      <c r="E1908" s="17"/>
      <c r="F1908" s="17"/>
      <c r="G1908" s="17"/>
      <c r="H1908" s="17"/>
      <c r="I1908" s="17"/>
      <c r="J1908" s="17"/>
      <c r="K1908" s="17"/>
      <c r="L1908" s="17"/>
      <c r="M1908" s="17"/>
      <c r="N1908" s="17"/>
      <c r="O1908" s="17"/>
      <c r="P1908" s="17"/>
      <c r="Q1908" s="17"/>
      <c r="R1908" s="17"/>
      <c r="S1908" s="17"/>
      <c r="T1908" s="17"/>
      <c r="U1908" s="17"/>
      <c r="V1908" s="17"/>
      <c r="W1908" s="17"/>
      <c r="X1908" s="17"/>
      <c r="Y1908" s="17"/>
      <c r="Z1908" s="17"/>
      <c r="AA1908" s="17"/>
      <c r="AB1908" s="17"/>
      <c r="AC1908" s="17"/>
      <c r="AD1908" s="17"/>
      <c r="AE1908" s="17"/>
      <c r="AF1908" s="17"/>
      <c r="AG1908" s="17"/>
      <c r="AH1908" s="17"/>
      <c r="AI1908" s="17"/>
      <c r="AJ1908" s="17"/>
    </row>
    <row r="1909" spans="5:36">
      <c r="E1909" s="17"/>
      <c r="F1909" s="17"/>
      <c r="G1909" s="17"/>
      <c r="H1909" s="17"/>
      <c r="I1909" s="17"/>
      <c r="J1909" s="17"/>
      <c r="K1909" s="17"/>
      <c r="L1909" s="17"/>
      <c r="M1909" s="17"/>
      <c r="N1909" s="17"/>
      <c r="O1909" s="17"/>
      <c r="P1909" s="17"/>
      <c r="Q1909" s="17"/>
      <c r="R1909" s="17"/>
      <c r="S1909" s="17"/>
      <c r="T1909" s="17"/>
      <c r="U1909" s="17"/>
      <c r="V1909" s="17"/>
      <c r="W1909" s="17"/>
      <c r="X1909" s="17"/>
      <c r="Y1909" s="17"/>
      <c r="Z1909" s="17"/>
      <c r="AA1909" s="17"/>
      <c r="AB1909" s="17"/>
      <c r="AC1909" s="17"/>
      <c r="AD1909" s="17"/>
      <c r="AE1909" s="17"/>
      <c r="AF1909" s="17"/>
      <c r="AG1909" s="17"/>
      <c r="AH1909" s="17"/>
      <c r="AI1909" s="17"/>
      <c r="AJ1909" s="17"/>
    </row>
    <row r="1910" spans="5:36">
      <c r="E1910" s="17"/>
      <c r="F1910" s="17"/>
      <c r="G1910" s="17"/>
      <c r="H1910" s="17"/>
      <c r="I1910" s="17"/>
      <c r="J1910" s="17"/>
      <c r="K1910" s="17"/>
      <c r="L1910" s="17"/>
      <c r="M1910" s="17"/>
      <c r="N1910" s="17"/>
      <c r="O1910" s="17"/>
      <c r="P1910" s="17"/>
      <c r="Q1910" s="17"/>
      <c r="R1910" s="17"/>
      <c r="S1910" s="17"/>
      <c r="T1910" s="17"/>
      <c r="U1910" s="17"/>
      <c r="V1910" s="17"/>
      <c r="W1910" s="17"/>
      <c r="X1910" s="17"/>
      <c r="Y1910" s="17"/>
      <c r="Z1910" s="17"/>
      <c r="AA1910" s="17"/>
      <c r="AB1910" s="17"/>
      <c r="AC1910" s="17"/>
      <c r="AD1910" s="17"/>
      <c r="AE1910" s="17"/>
      <c r="AF1910" s="17"/>
      <c r="AG1910" s="17"/>
      <c r="AH1910" s="17"/>
      <c r="AI1910" s="17"/>
      <c r="AJ1910" s="17"/>
    </row>
    <row r="1911" spans="5:36">
      <c r="E1911" s="17"/>
      <c r="F1911" s="17"/>
      <c r="G1911" s="17"/>
      <c r="H1911" s="17"/>
      <c r="I1911" s="17"/>
      <c r="J1911" s="17"/>
      <c r="K1911" s="17"/>
      <c r="L1911" s="17"/>
      <c r="M1911" s="17"/>
      <c r="N1911" s="17"/>
      <c r="O1911" s="17"/>
      <c r="P1911" s="17"/>
      <c r="Q1911" s="17"/>
      <c r="R1911" s="17"/>
      <c r="S1911" s="17"/>
      <c r="T1911" s="17"/>
      <c r="U1911" s="17"/>
      <c r="V1911" s="17"/>
      <c r="W1911" s="17"/>
      <c r="X1911" s="17"/>
      <c r="Y1911" s="17"/>
      <c r="Z1911" s="17"/>
      <c r="AA1911" s="17"/>
      <c r="AB1911" s="17"/>
      <c r="AC1911" s="17"/>
      <c r="AD1911" s="17"/>
      <c r="AE1911" s="17"/>
      <c r="AF1911" s="17"/>
      <c r="AG1911" s="17"/>
      <c r="AH1911" s="17"/>
      <c r="AI1911" s="17"/>
      <c r="AJ1911" s="17"/>
    </row>
    <row r="1912" spans="5:36">
      <c r="E1912" s="17"/>
      <c r="F1912" s="17"/>
      <c r="G1912" s="17"/>
      <c r="H1912" s="17"/>
      <c r="I1912" s="17"/>
      <c r="J1912" s="17"/>
      <c r="K1912" s="17"/>
      <c r="L1912" s="17"/>
      <c r="M1912" s="17"/>
      <c r="N1912" s="17"/>
      <c r="O1912" s="17"/>
      <c r="P1912" s="17"/>
      <c r="Q1912" s="17"/>
      <c r="R1912" s="17"/>
      <c r="S1912" s="17"/>
      <c r="T1912" s="17"/>
      <c r="U1912" s="17"/>
      <c r="V1912" s="17"/>
      <c r="W1912" s="17"/>
      <c r="X1912" s="17"/>
      <c r="Y1912" s="17"/>
      <c r="Z1912" s="17"/>
      <c r="AA1912" s="17"/>
      <c r="AB1912" s="17"/>
      <c r="AC1912" s="17"/>
      <c r="AD1912" s="17"/>
      <c r="AE1912" s="17"/>
      <c r="AF1912" s="17"/>
      <c r="AG1912" s="17"/>
      <c r="AH1912" s="17"/>
      <c r="AI1912" s="17"/>
      <c r="AJ1912" s="17"/>
    </row>
    <row r="1913" spans="5:36">
      <c r="E1913" s="17"/>
      <c r="F1913" s="17"/>
      <c r="G1913" s="17"/>
      <c r="H1913" s="17"/>
      <c r="I1913" s="17"/>
      <c r="J1913" s="17"/>
      <c r="K1913" s="17"/>
      <c r="L1913" s="17"/>
      <c r="M1913" s="17"/>
      <c r="N1913" s="17"/>
      <c r="O1913" s="17"/>
      <c r="P1913" s="17"/>
      <c r="Q1913" s="17"/>
      <c r="R1913" s="17"/>
      <c r="S1913" s="17"/>
      <c r="T1913" s="17"/>
      <c r="U1913" s="17"/>
      <c r="V1913" s="17"/>
      <c r="W1913" s="17"/>
      <c r="X1913" s="17"/>
      <c r="Y1913" s="17"/>
      <c r="Z1913" s="17"/>
      <c r="AA1913" s="17"/>
      <c r="AB1913" s="17"/>
      <c r="AC1913" s="17"/>
      <c r="AD1913" s="17"/>
      <c r="AE1913" s="17"/>
      <c r="AF1913" s="17"/>
      <c r="AG1913" s="17"/>
      <c r="AH1913" s="17"/>
      <c r="AI1913" s="17"/>
      <c r="AJ1913" s="17"/>
    </row>
    <row r="1914" spans="5:36">
      <c r="E1914" s="17"/>
      <c r="F1914" s="17"/>
      <c r="G1914" s="17"/>
      <c r="H1914" s="17"/>
      <c r="I1914" s="17"/>
      <c r="J1914" s="17"/>
      <c r="K1914" s="17"/>
      <c r="L1914" s="17"/>
      <c r="M1914" s="17"/>
      <c r="N1914" s="17"/>
      <c r="O1914" s="17"/>
      <c r="P1914" s="17"/>
      <c r="Q1914" s="17"/>
      <c r="R1914" s="17"/>
      <c r="S1914" s="17"/>
      <c r="T1914" s="17"/>
      <c r="U1914" s="17"/>
      <c r="V1914" s="17"/>
      <c r="W1914" s="17"/>
      <c r="X1914" s="17"/>
      <c r="Y1914" s="17"/>
      <c r="Z1914" s="17"/>
      <c r="AA1914" s="17"/>
      <c r="AB1914" s="17"/>
      <c r="AC1914" s="17"/>
      <c r="AD1914" s="17"/>
      <c r="AE1914" s="17"/>
      <c r="AF1914" s="17"/>
      <c r="AG1914" s="17"/>
      <c r="AH1914" s="17"/>
      <c r="AI1914" s="17"/>
      <c r="AJ1914" s="17"/>
    </row>
    <row r="1915" spans="5:36">
      <c r="E1915" s="17"/>
      <c r="F1915" s="17"/>
      <c r="G1915" s="17"/>
      <c r="H1915" s="17"/>
      <c r="I1915" s="17"/>
      <c r="J1915" s="17"/>
      <c r="K1915" s="17"/>
      <c r="L1915" s="17"/>
      <c r="M1915" s="17"/>
      <c r="N1915" s="17"/>
      <c r="O1915" s="17"/>
      <c r="P1915" s="17"/>
      <c r="Q1915" s="17"/>
      <c r="R1915" s="17"/>
      <c r="S1915" s="17"/>
      <c r="T1915" s="17"/>
      <c r="U1915" s="17"/>
      <c r="V1915" s="17"/>
      <c r="W1915" s="17"/>
      <c r="X1915" s="17"/>
      <c r="Y1915" s="17"/>
      <c r="Z1915" s="17"/>
      <c r="AA1915" s="17"/>
      <c r="AB1915" s="17"/>
      <c r="AC1915" s="17"/>
      <c r="AD1915" s="17"/>
      <c r="AE1915" s="17"/>
      <c r="AF1915" s="17"/>
      <c r="AG1915" s="17"/>
      <c r="AH1915" s="17"/>
      <c r="AI1915" s="17"/>
      <c r="AJ1915" s="17"/>
    </row>
    <row r="1916" spans="5:36">
      <c r="E1916" s="17"/>
      <c r="F1916" s="17"/>
      <c r="G1916" s="17"/>
      <c r="H1916" s="17"/>
      <c r="I1916" s="17"/>
      <c r="J1916" s="17"/>
      <c r="K1916" s="17"/>
      <c r="L1916" s="17"/>
      <c r="M1916" s="17"/>
      <c r="N1916" s="17"/>
      <c r="O1916" s="17"/>
      <c r="P1916" s="17"/>
      <c r="Q1916" s="17"/>
      <c r="R1916" s="17"/>
      <c r="S1916" s="17"/>
      <c r="T1916" s="17"/>
      <c r="U1916" s="17"/>
      <c r="V1916" s="17"/>
      <c r="W1916" s="17"/>
      <c r="X1916" s="17"/>
      <c r="Y1916" s="17"/>
      <c r="Z1916" s="17"/>
      <c r="AA1916" s="17"/>
      <c r="AB1916" s="17"/>
      <c r="AC1916" s="17"/>
      <c r="AD1916" s="17"/>
      <c r="AE1916" s="17"/>
      <c r="AF1916" s="17"/>
      <c r="AG1916" s="17"/>
      <c r="AH1916" s="17"/>
      <c r="AI1916" s="17"/>
      <c r="AJ1916" s="17"/>
    </row>
    <row r="1917" spans="5:36">
      <c r="E1917" s="17"/>
      <c r="F1917" s="17"/>
      <c r="G1917" s="17"/>
      <c r="H1917" s="17"/>
      <c r="I1917" s="17"/>
      <c r="J1917" s="17"/>
      <c r="K1917" s="17"/>
      <c r="L1917" s="17"/>
      <c r="M1917" s="17"/>
      <c r="N1917" s="17"/>
      <c r="O1917" s="17"/>
      <c r="P1917" s="17"/>
      <c r="Q1917" s="17"/>
      <c r="R1917" s="17"/>
      <c r="S1917" s="17"/>
      <c r="T1917" s="17"/>
      <c r="U1917" s="17"/>
      <c r="V1917" s="17"/>
      <c r="W1917" s="17"/>
      <c r="X1917" s="17"/>
      <c r="Y1917" s="17"/>
      <c r="Z1917" s="17"/>
      <c r="AA1917" s="17"/>
      <c r="AB1917" s="17"/>
      <c r="AC1917" s="17"/>
      <c r="AD1917" s="17"/>
      <c r="AE1917" s="17"/>
      <c r="AF1917" s="17"/>
      <c r="AG1917" s="17"/>
      <c r="AH1917" s="17"/>
      <c r="AI1917" s="17"/>
      <c r="AJ1917" s="17"/>
    </row>
    <row r="1918" spans="5:36">
      <c r="E1918" s="17"/>
      <c r="F1918" s="17"/>
      <c r="G1918" s="17"/>
      <c r="H1918" s="17"/>
      <c r="I1918" s="17"/>
      <c r="J1918" s="17"/>
      <c r="K1918" s="17"/>
      <c r="L1918" s="17"/>
      <c r="M1918" s="17"/>
      <c r="N1918" s="17"/>
      <c r="O1918" s="17"/>
      <c r="P1918" s="17"/>
      <c r="Q1918" s="17"/>
      <c r="R1918" s="17"/>
      <c r="S1918" s="17"/>
      <c r="T1918" s="17"/>
      <c r="U1918" s="17"/>
      <c r="V1918" s="17"/>
      <c r="W1918" s="17"/>
      <c r="X1918" s="17"/>
      <c r="Y1918" s="17"/>
      <c r="Z1918" s="17"/>
      <c r="AA1918" s="17"/>
      <c r="AB1918" s="17"/>
      <c r="AC1918" s="17"/>
      <c r="AD1918" s="17"/>
      <c r="AE1918" s="17"/>
      <c r="AF1918" s="17"/>
      <c r="AG1918" s="17"/>
      <c r="AH1918" s="17"/>
      <c r="AI1918" s="17"/>
      <c r="AJ1918" s="17"/>
    </row>
    <row r="1919" spans="5:36">
      <c r="E1919" s="17"/>
      <c r="F1919" s="17"/>
      <c r="G1919" s="17"/>
      <c r="H1919" s="17"/>
      <c r="I1919" s="17"/>
      <c r="J1919" s="17"/>
      <c r="K1919" s="17"/>
      <c r="L1919" s="17"/>
      <c r="M1919" s="17"/>
      <c r="N1919" s="17"/>
      <c r="O1919" s="17"/>
      <c r="P1919" s="17"/>
      <c r="Q1919" s="17"/>
      <c r="R1919" s="17"/>
      <c r="S1919" s="17"/>
      <c r="T1919" s="17"/>
      <c r="U1919" s="17"/>
      <c r="V1919" s="17"/>
      <c r="W1919" s="17"/>
      <c r="X1919" s="17"/>
      <c r="Y1919" s="17"/>
      <c r="Z1919" s="17"/>
      <c r="AA1919" s="17"/>
      <c r="AB1919" s="17"/>
      <c r="AC1919" s="17"/>
      <c r="AD1919" s="17"/>
      <c r="AE1919" s="17"/>
      <c r="AF1919" s="17"/>
      <c r="AG1919" s="17"/>
      <c r="AH1919" s="17"/>
      <c r="AI1919" s="17"/>
      <c r="AJ1919" s="17"/>
    </row>
    <row r="1920" spans="5:36">
      <c r="E1920" s="17"/>
      <c r="F1920" s="17"/>
      <c r="G1920" s="17"/>
      <c r="H1920" s="17"/>
      <c r="I1920" s="17"/>
      <c r="J1920" s="17"/>
      <c r="K1920" s="17"/>
      <c r="L1920" s="17"/>
      <c r="M1920" s="17"/>
      <c r="N1920" s="17"/>
      <c r="O1920" s="17"/>
      <c r="P1920" s="17"/>
      <c r="Q1920" s="17"/>
      <c r="R1920" s="17"/>
      <c r="S1920" s="17"/>
      <c r="T1920" s="17"/>
      <c r="U1920" s="17"/>
      <c r="V1920" s="17"/>
      <c r="W1920" s="17"/>
      <c r="X1920" s="17"/>
      <c r="Y1920" s="17"/>
      <c r="Z1920" s="17"/>
      <c r="AA1920" s="17"/>
      <c r="AB1920" s="17"/>
      <c r="AC1920" s="17"/>
      <c r="AD1920" s="17"/>
      <c r="AE1920" s="17"/>
      <c r="AF1920" s="17"/>
      <c r="AG1920" s="17"/>
      <c r="AH1920" s="17"/>
      <c r="AI1920" s="17"/>
      <c r="AJ1920" s="17"/>
    </row>
    <row r="1921" spans="5:36">
      <c r="E1921" s="17"/>
      <c r="F1921" s="17"/>
      <c r="G1921" s="17"/>
      <c r="H1921" s="17"/>
      <c r="I1921" s="17"/>
      <c r="J1921" s="17"/>
      <c r="K1921" s="17"/>
      <c r="L1921" s="17"/>
      <c r="M1921" s="17"/>
      <c r="N1921" s="17"/>
      <c r="O1921" s="17"/>
      <c r="P1921" s="17"/>
      <c r="Q1921" s="17"/>
      <c r="R1921" s="17"/>
      <c r="S1921" s="17"/>
      <c r="T1921" s="17"/>
      <c r="U1921" s="17"/>
      <c r="V1921" s="17"/>
      <c r="W1921" s="17"/>
      <c r="X1921" s="17"/>
      <c r="Y1921" s="17"/>
      <c r="Z1921" s="17"/>
      <c r="AA1921" s="17"/>
      <c r="AB1921" s="17"/>
      <c r="AC1921" s="17"/>
      <c r="AD1921" s="17"/>
      <c r="AE1921" s="17"/>
      <c r="AF1921" s="17"/>
      <c r="AG1921" s="17"/>
      <c r="AH1921" s="17"/>
      <c r="AI1921" s="17"/>
      <c r="AJ1921" s="17"/>
    </row>
    <row r="1922" spans="5:36">
      <c r="E1922" s="17"/>
      <c r="F1922" s="17"/>
      <c r="G1922" s="17"/>
      <c r="H1922" s="17"/>
      <c r="I1922" s="17"/>
      <c r="J1922" s="17"/>
      <c r="K1922" s="17"/>
      <c r="L1922" s="17"/>
      <c r="M1922" s="17"/>
      <c r="N1922" s="17"/>
      <c r="O1922" s="17"/>
      <c r="P1922" s="17"/>
      <c r="Q1922" s="17"/>
      <c r="R1922" s="17"/>
      <c r="S1922" s="17"/>
      <c r="T1922" s="17"/>
      <c r="U1922" s="17"/>
      <c r="V1922" s="17"/>
      <c r="W1922" s="17"/>
      <c r="X1922" s="17"/>
      <c r="Y1922" s="17"/>
      <c r="Z1922" s="17"/>
      <c r="AA1922" s="17"/>
      <c r="AB1922" s="17"/>
      <c r="AC1922" s="17"/>
      <c r="AD1922" s="17"/>
      <c r="AE1922" s="17"/>
      <c r="AF1922" s="17"/>
      <c r="AG1922" s="17"/>
      <c r="AH1922" s="17"/>
      <c r="AI1922" s="17"/>
      <c r="AJ1922" s="17"/>
    </row>
    <row r="1923" spans="5:36">
      <c r="E1923" s="17"/>
      <c r="F1923" s="17"/>
      <c r="G1923" s="17"/>
      <c r="H1923" s="17"/>
      <c r="I1923" s="17"/>
      <c r="J1923" s="17"/>
      <c r="K1923" s="17"/>
      <c r="L1923" s="17"/>
      <c r="M1923" s="17"/>
      <c r="N1923" s="17"/>
      <c r="O1923" s="17"/>
      <c r="P1923" s="17"/>
      <c r="Q1923" s="17"/>
      <c r="R1923" s="17"/>
      <c r="S1923" s="17"/>
      <c r="T1923" s="17"/>
      <c r="U1923" s="17"/>
      <c r="V1923" s="17"/>
      <c r="W1923" s="17"/>
      <c r="X1923" s="17"/>
      <c r="Y1923" s="17"/>
      <c r="Z1923" s="17"/>
      <c r="AA1923" s="17"/>
      <c r="AB1923" s="17"/>
      <c r="AC1923" s="17"/>
      <c r="AD1923" s="17"/>
      <c r="AE1923" s="17"/>
      <c r="AF1923" s="17"/>
      <c r="AG1923" s="17"/>
      <c r="AH1923" s="17"/>
      <c r="AI1923" s="17"/>
      <c r="AJ1923" s="17"/>
    </row>
    <row r="1924" spans="5:36">
      <c r="E1924" s="17"/>
      <c r="F1924" s="17"/>
      <c r="G1924" s="17"/>
      <c r="H1924" s="17"/>
      <c r="I1924" s="17"/>
      <c r="J1924" s="17"/>
      <c r="K1924" s="17"/>
      <c r="L1924" s="17"/>
      <c r="M1924" s="17"/>
      <c r="N1924" s="17"/>
      <c r="O1924" s="17"/>
      <c r="P1924" s="17"/>
      <c r="Q1924" s="17"/>
      <c r="R1924" s="17"/>
      <c r="S1924" s="17"/>
      <c r="T1924" s="17"/>
      <c r="U1924" s="17"/>
      <c r="V1924" s="17"/>
      <c r="W1924" s="17"/>
      <c r="X1924" s="17"/>
      <c r="Y1924" s="17"/>
      <c r="Z1924" s="17"/>
      <c r="AA1924" s="17"/>
      <c r="AB1924" s="17"/>
      <c r="AC1924" s="17"/>
      <c r="AD1924" s="17"/>
      <c r="AE1924" s="17"/>
      <c r="AF1924" s="17"/>
      <c r="AG1924" s="17"/>
      <c r="AH1924" s="17"/>
      <c r="AI1924" s="17"/>
      <c r="AJ1924" s="17"/>
    </row>
    <row r="1925" spans="5:36">
      <c r="E1925" s="17"/>
      <c r="F1925" s="17"/>
      <c r="G1925" s="17"/>
      <c r="H1925" s="17"/>
      <c r="I1925" s="17"/>
      <c r="J1925" s="17"/>
      <c r="K1925" s="17"/>
      <c r="L1925" s="17"/>
      <c r="M1925" s="17"/>
      <c r="N1925" s="17"/>
      <c r="O1925" s="17"/>
      <c r="P1925" s="17"/>
      <c r="Q1925" s="17"/>
      <c r="R1925" s="17"/>
      <c r="S1925" s="17"/>
      <c r="T1925" s="17"/>
      <c r="U1925" s="17"/>
      <c r="V1925" s="17"/>
      <c r="W1925" s="17"/>
      <c r="X1925" s="17"/>
      <c r="Y1925" s="17"/>
      <c r="Z1925" s="17"/>
      <c r="AA1925" s="17"/>
      <c r="AB1925" s="17"/>
      <c r="AC1925" s="17"/>
      <c r="AD1925" s="17"/>
      <c r="AE1925" s="17"/>
      <c r="AF1925" s="17"/>
      <c r="AG1925" s="17"/>
      <c r="AH1925" s="17"/>
      <c r="AI1925" s="17"/>
      <c r="AJ1925" s="17"/>
    </row>
    <row r="1926" spans="5:36">
      <c r="E1926" s="17"/>
      <c r="F1926" s="17"/>
      <c r="G1926" s="17"/>
      <c r="H1926" s="17"/>
      <c r="I1926" s="17"/>
      <c r="J1926" s="17"/>
      <c r="K1926" s="17"/>
      <c r="L1926" s="17"/>
      <c r="M1926" s="17"/>
      <c r="N1926" s="17"/>
      <c r="O1926" s="17"/>
      <c r="P1926" s="17"/>
      <c r="Q1926" s="17"/>
      <c r="R1926" s="17"/>
      <c r="S1926" s="17"/>
      <c r="T1926" s="17"/>
      <c r="U1926" s="17"/>
      <c r="V1926" s="17"/>
      <c r="W1926" s="17"/>
      <c r="X1926" s="17"/>
      <c r="Y1926" s="17"/>
      <c r="Z1926" s="17"/>
      <c r="AA1926" s="17"/>
      <c r="AB1926" s="17"/>
      <c r="AC1926" s="17"/>
      <c r="AD1926" s="17"/>
      <c r="AE1926" s="17"/>
      <c r="AF1926" s="17"/>
      <c r="AG1926" s="17"/>
      <c r="AH1926" s="17"/>
      <c r="AI1926" s="17"/>
      <c r="AJ1926" s="17"/>
    </row>
    <row r="1927" spans="5:36">
      <c r="E1927" s="17"/>
      <c r="F1927" s="17"/>
      <c r="G1927" s="17"/>
      <c r="H1927" s="17"/>
      <c r="I1927" s="17"/>
      <c r="J1927" s="17"/>
      <c r="K1927" s="17"/>
      <c r="L1927" s="17"/>
      <c r="M1927" s="17"/>
      <c r="N1927" s="17"/>
      <c r="O1927" s="17"/>
      <c r="P1927" s="17"/>
      <c r="Q1927" s="17"/>
      <c r="R1927" s="17"/>
      <c r="S1927" s="17"/>
      <c r="T1927" s="17"/>
      <c r="U1927" s="17"/>
      <c r="V1927" s="17"/>
      <c r="W1927" s="17"/>
      <c r="X1927" s="17"/>
      <c r="Y1927" s="17"/>
      <c r="Z1927" s="17"/>
      <c r="AA1927" s="17"/>
      <c r="AB1927" s="17"/>
      <c r="AC1927" s="17"/>
      <c r="AD1927" s="17"/>
      <c r="AE1927" s="17"/>
      <c r="AF1927" s="17"/>
      <c r="AG1927" s="17"/>
      <c r="AH1927" s="17"/>
      <c r="AI1927" s="17"/>
      <c r="AJ1927" s="17"/>
    </row>
    <row r="1928" spans="5:36">
      <c r="E1928" s="17"/>
      <c r="F1928" s="17"/>
      <c r="G1928" s="17"/>
      <c r="H1928" s="17"/>
      <c r="I1928" s="17"/>
      <c r="J1928" s="17"/>
      <c r="K1928" s="17"/>
      <c r="L1928" s="17"/>
      <c r="M1928" s="17"/>
      <c r="N1928" s="17"/>
      <c r="O1928" s="17"/>
      <c r="P1928" s="17"/>
      <c r="Q1928" s="17"/>
      <c r="R1928" s="17"/>
      <c r="S1928" s="17"/>
      <c r="T1928" s="17"/>
      <c r="U1928" s="17"/>
      <c r="V1928" s="17"/>
      <c r="W1928" s="17"/>
      <c r="X1928" s="17"/>
      <c r="Y1928" s="17"/>
      <c r="Z1928" s="17"/>
      <c r="AA1928" s="17"/>
      <c r="AB1928" s="17"/>
      <c r="AC1928" s="17"/>
      <c r="AD1928" s="17"/>
      <c r="AE1928" s="17"/>
      <c r="AF1928" s="17"/>
      <c r="AG1928" s="17"/>
      <c r="AH1928" s="17"/>
      <c r="AI1928" s="17"/>
      <c r="AJ1928" s="17"/>
    </row>
    <row r="1929" spans="5:36">
      <c r="E1929" s="17"/>
      <c r="F1929" s="17"/>
      <c r="G1929" s="17"/>
      <c r="H1929" s="17"/>
      <c r="I1929" s="17"/>
      <c r="J1929" s="17"/>
      <c r="K1929" s="17"/>
      <c r="L1929" s="17"/>
      <c r="M1929" s="17"/>
      <c r="N1929" s="17"/>
      <c r="O1929" s="17"/>
      <c r="P1929" s="17"/>
      <c r="Q1929" s="17"/>
      <c r="R1929" s="17"/>
      <c r="S1929" s="17"/>
      <c r="T1929" s="17"/>
      <c r="U1929" s="17"/>
      <c r="V1929" s="17"/>
      <c r="W1929" s="17"/>
      <c r="X1929" s="17"/>
      <c r="Y1929" s="17"/>
      <c r="Z1929" s="17"/>
      <c r="AA1929" s="17"/>
      <c r="AB1929" s="17"/>
      <c r="AC1929" s="17"/>
      <c r="AD1929" s="17"/>
      <c r="AE1929" s="17"/>
      <c r="AF1929" s="17"/>
      <c r="AG1929" s="17"/>
      <c r="AH1929" s="17"/>
      <c r="AI1929" s="17"/>
      <c r="AJ1929" s="17"/>
    </row>
    <row r="1930" spans="5:36">
      <c r="E1930" s="17"/>
      <c r="F1930" s="17"/>
      <c r="G1930" s="17"/>
      <c r="H1930" s="17"/>
      <c r="I1930" s="17"/>
      <c r="J1930" s="17"/>
      <c r="K1930" s="17"/>
      <c r="L1930" s="17"/>
      <c r="M1930" s="17"/>
      <c r="N1930" s="17"/>
      <c r="O1930" s="17"/>
      <c r="P1930" s="17"/>
      <c r="Q1930" s="17"/>
      <c r="R1930" s="17"/>
      <c r="S1930" s="17"/>
      <c r="T1930" s="17"/>
      <c r="U1930" s="17"/>
      <c r="V1930" s="17"/>
      <c r="W1930" s="17"/>
      <c r="X1930" s="17"/>
      <c r="Y1930" s="17"/>
      <c r="Z1930" s="17"/>
      <c r="AA1930" s="17"/>
      <c r="AB1930" s="17"/>
      <c r="AC1930" s="17"/>
      <c r="AD1930" s="17"/>
      <c r="AE1930" s="17"/>
      <c r="AF1930" s="17"/>
      <c r="AG1930" s="17"/>
      <c r="AH1930" s="17"/>
      <c r="AI1930" s="17"/>
      <c r="AJ1930" s="17"/>
    </row>
    <row r="1931" spans="5:36">
      <c r="E1931" s="17"/>
      <c r="F1931" s="17"/>
      <c r="G1931" s="17"/>
      <c r="H1931" s="17"/>
      <c r="I1931" s="17"/>
      <c r="J1931" s="17"/>
      <c r="K1931" s="17"/>
      <c r="L1931" s="17"/>
      <c r="M1931" s="17"/>
      <c r="N1931" s="17"/>
      <c r="O1931" s="17"/>
      <c r="P1931" s="17"/>
      <c r="Q1931" s="17"/>
      <c r="R1931" s="17"/>
      <c r="S1931" s="17"/>
      <c r="T1931" s="17"/>
      <c r="U1931" s="17"/>
      <c r="V1931" s="17"/>
      <c r="W1931" s="17"/>
      <c r="X1931" s="17"/>
      <c r="Y1931" s="17"/>
      <c r="Z1931" s="17"/>
      <c r="AA1931" s="17"/>
      <c r="AB1931" s="17"/>
      <c r="AC1931" s="17"/>
      <c r="AD1931" s="17"/>
      <c r="AE1931" s="17"/>
      <c r="AF1931" s="17"/>
      <c r="AG1931" s="17"/>
      <c r="AH1931" s="17"/>
      <c r="AI1931" s="17"/>
      <c r="AJ1931" s="17"/>
    </row>
    <row r="1932" spans="5:36">
      <c r="E1932" s="17"/>
      <c r="F1932" s="17"/>
      <c r="G1932" s="17"/>
      <c r="H1932" s="17"/>
      <c r="I1932" s="17"/>
      <c r="J1932" s="17"/>
      <c r="K1932" s="17"/>
      <c r="L1932" s="17"/>
      <c r="M1932" s="17"/>
      <c r="N1932" s="17"/>
      <c r="O1932" s="17"/>
      <c r="P1932" s="17"/>
      <c r="Q1932" s="17"/>
      <c r="R1932" s="17"/>
      <c r="S1932" s="17"/>
      <c r="T1932" s="17"/>
      <c r="U1932" s="17"/>
      <c r="V1932" s="17"/>
      <c r="W1932" s="17"/>
      <c r="X1932" s="17"/>
      <c r="Y1932" s="17"/>
      <c r="Z1932" s="17"/>
      <c r="AA1932" s="17"/>
      <c r="AB1932" s="17"/>
      <c r="AC1932" s="17"/>
      <c r="AD1932" s="17"/>
      <c r="AE1932" s="17"/>
      <c r="AF1932" s="17"/>
      <c r="AG1932" s="17"/>
      <c r="AH1932" s="17"/>
      <c r="AI1932" s="17"/>
      <c r="AJ1932" s="17"/>
    </row>
    <row r="1933" spans="5:36">
      <c r="E1933" s="17"/>
      <c r="F1933" s="17"/>
      <c r="G1933" s="17"/>
      <c r="H1933" s="17"/>
      <c r="I1933" s="17"/>
      <c r="J1933" s="17"/>
      <c r="K1933" s="17"/>
      <c r="L1933" s="17"/>
      <c r="M1933" s="17"/>
      <c r="N1933" s="17"/>
      <c r="O1933" s="17"/>
      <c r="P1933" s="17"/>
      <c r="Q1933" s="17"/>
      <c r="R1933" s="17"/>
      <c r="S1933" s="17"/>
      <c r="T1933" s="17"/>
      <c r="U1933" s="17"/>
      <c r="V1933" s="17"/>
      <c r="W1933" s="17"/>
      <c r="X1933" s="17"/>
      <c r="Y1933" s="17"/>
      <c r="Z1933" s="17"/>
      <c r="AA1933" s="17"/>
      <c r="AB1933" s="17"/>
      <c r="AC1933" s="17"/>
      <c r="AD1933" s="17"/>
      <c r="AE1933" s="17"/>
      <c r="AF1933" s="17"/>
      <c r="AG1933" s="17"/>
      <c r="AH1933" s="17"/>
      <c r="AI1933" s="17"/>
      <c r="AJ1933" s="17"/>
    </row>
    <row r="1934" spans="5:36">
      <c r="E1934" s="17"/>
      <c r="F1934" s="17"/>
      <c r="G1934" s="17"/>
      <c r="H1934" s="17"/>
      <c r="I1934" s="17"/>
      <c r="J1934" s="17"/>
      <c r="K1934" s="17"/>
      <c r="L1934" s="17"/>
      <c r="M1934" s="17"/>
      <c r="N1934" s="17"/>
      <c r="O1934" s="17"/>
      <c r="P1934" s="17"/>
      <c r="Q1934" s="17"/>
      <c r="R1934" s="17"/>
      <c r="S1934" s="17"/>
      <c r="T1934" s="17"/>
      <c r="U1934" s="17"/>
      <c r="V1934" s="17"/>
      <c r="W1934" s="17"/>
      <c r="X1934" s="17"/>
      <c r="Y1934" s="17"/>
      <c r="Z1934" s="17"/>
      <c r="AA1934" s="17"/>
      <c r="AB1934" s="17"/>
      <c r="AC1934" s="17"/>
      <c r="AD1934" s="17"/>
      <c r="AE1934" s="17"/>
      <c r="AF1934" s="17"/>
      <c r="AG1934" s="17"/>
      <c r="AH1934" s="17"/>
      <c r="AI1934" s="17"/>
      <c r="AJ1934" s="17"/>
    </row>
    <row r="1935" spans="5:36">
      <c r="E1935" s="17"/>
      <c r="F1935" s="17"/>
      <c r="G1935" s="17"/>
      <c r="H1935" s="17"/>
      <c r="I1935" s="17"/>
      <c r="J1935" s="17"/>
      <c r="K1935" s="17"/>
      <c r="L1935" s="17"/>
      <c r="M1935" s="17"/>
      <c r="N1935" s="17"/>
      <c r="O1935" s="17"/>
      <c r="P1935" s="17"/>
      <c r="Q1935" s="17"/>
      <c r="R1935" s="17"/>
      <c r="S1935" s="17"/>
      <c r="T1935" s="17"/>
      <c r="U1935" s="17"/>
      <c r="V1935" s="17"/>
      <c r="W1935" s="17"/>
      <c r="X1935" s="17"/>
      <c r="Y1935" s="17"/>
      <c r="Z1935" s="17"/>
      <c r="AA1935" s="17"/>
      <c r="AB1935" s="17"/>
      <c r="AC1935" s="17"/>
      <c r="AD1935" s="17"/>
      <c r="AE1935" s="17"/>
      <c r="AF1935" s="17"/>
      <c r="AG1935" s="17"/>
      <c r="AH1935" s="17"/>
      <c r="AI1935" s="17"/>
      <c r="AJ1935" s="17"/>
    </row>
    <row r="1936" spans="5:36">
      <c r="E1936" s="17"/>
      <c r="F1936" s="17"/>
      <c r="G1936" s="17"/>
      <c r="H1936" s="17"/>
      <c r="I1936" s="17"/>
      <c r="J1936" s="17"/>
      <c r="K1936" s="17"/>
      <c r="L1936" s="17"/>
      <c r="M1936" s="17"/>
      <c r="N1936" s="17"/>
      <c r="O1936" s="17"/>
      <c r="P1936" s="17"/>
      <c r="Q1936" s="17"/>
      <c r="R1936" s="17"/>
      <c r="S1936" s="17"/>
      <c r="T1936" s="17"/>
      <c r="U1936" s="17"/>
      <c r="V1936" s="17"/>
      <c r="W1936" s="17"/>
      <c r="X1936" s="17"/>
      <c r="Y1936" s="17"/>
      <c r="Z1936" s="17"/>
      <c r="AA1936" s="17"/>
      <c r="AB1936" s="17"/>
      <c r="AC1936" s="17"/>
      <c r="AD1936" s="17"/>
      <c r="AE1936" s="17"/>
      <c r="AF1936" s="17"/>
      <c r="AG1936" s="17"/>
      <c r="AH1936" s="17"/>
      <c r="AI1936" s="17"/>
      <c r="AJ1936" s="17"/>
    </row>
    <row r="1937" spans="5:36">
      <c r="E1937" s="17"/>
      <c r="F1937" s="17"/>
      <c r="G1937" s="17"/>
      <c r="H1937" s="17"/>
      <c r="I1937" s="17"/>
      <c r="J1937" s="17"/>
      <c r="K1937" s="17"/>
      <c r="L1937" s="17"/>
      <c r="M1937" s="17"/>
      <c r="N1937" s="17"/>
      <c r="O1937" s="17"/>
      <c r="P1937" s="17"/>
      <c r="Q1937" s="17"/>
      <c r="R1937" s="17"/>
      <c r="S1937" s="17"/>
      <c r="T1937" s="17"/>
      <c r="U1937" s="17"/>
      <c r="V1937" s="17"/>
      <c r="W1937" s="17"/>
      <c r="X1937" s="17"/>
      <c r="Y1937" s="17"/>
      <c r="Z1937" s="17"/>
      <c r="AA1937" s="17"/>
      <c r="AB1937" s="17"/>
      <c r="AC1937" s="17"/>
      <c r="AD1937" s="17"/>
      <c r="AE1937" s="17"/>
      <c r="AF1937" s="17"/>
      <c r="AG1937" s="17"/>
      <c r="AH1937" s="17"/>
      <c r="AI1937" s="17"/>
      <c r="AJ1937" s="17"/>
    </row>
    <row r="1938" spans="5:36">
      <c r="E1938" s="17"/>
      <c r="F1938" s="17"/>
      <c r="G1938" s="17"/>
      <c r="H1938" s="17"/>
      <c r="I1938" s="17"/>
      <c r="J1938" s="17"/>
      <c r="K1938" s="17"/>
      <c r="L1938" s="17"/>
      <c r="M1938" s="17"/>
      <c r="N1938" s="17"/>
      <c r="O1938" s="17"/>
      <c r="P1938" s="17"/>
      <c r="Q1938" s="17"/>
      <c r="R1938" s="17"/>
      <c r="S1938" s="17"/>
      <c r="T1938" s="17"/>
      <c r="U1938" s="17"/>
      <c r="V1938" s="17"/>
      <c r="W1938" s="17"/>
      <c r="X1938" s="17"/>
      <c r="Y1938" s="17"/>
      <c r="Z1938" s="17"/>
      <c r="AA1938" s="17"/>
      <c r="AB1938" s="17"/>
      <c r="AC1938" s="17"/>
      <c r="AD1938" s="17"/>
      <c r="AE1938" s="17"/>
      <c r="AF1938" s="17"/>
      <c r="AG1938" s="17"/>
      <c r="AH1938" s="17"/>
      <c r="AI1938" s="17"/>
      <c r="AJ1938" s="17"/>
    </row>
    <row r="1939" spans="5:36">
      <c r="E1939" s="17"/>
      <c r="F1939" s="17"/>
      <c r="G1939" s="17"/>
      <c r="H1939" s="17"/>
      <c r="I1939" s="17"/>
      <c r="J1939" s="17"/>
      <c r="K1939" s="17"/>
      <c r="L1939" s="17"/>
      <c r="M1939" s="17"/>
      <c r="N1939" s="17"/>
      <c r="O1939" s="17"/>
      <c r="P1939" s="17"/>
      <c r="Q1939" s="17"/>
      <c r="R1939" s="17"/>
      <c r="S1939" s="17"/>
      <c r="T1939" s="17"/>
      <c r="U1939" s="17"/>
      <c r="V1939" s="17"/>
      <c r="W1939" s="17"/>
      <c r="X1939" s="17"/>
      <c r="Y1939" s="17"/>
      <c r="Z1939" s="17"/>
      <c r="AA1939" s="17"/>
      <c r="AB1939" s="17"/>
      <c r="AC1939" s="17"/>
      <c r="AD1939" s="17"/>
      <c r="AE1939" s="17"/>
      <c r="AF1939" s="17"/>
      <c r="AG1939" s="17"/>
      <c r="AH1939" s="17"/>
      <c r="AI1939" s="17"/>
      <c r="AJ1939" s="17"/>
    </row>
    <row r="1940" spans="5:36">
      <c r="E1940" s="17"/>
      <c r="F1940" s="17"/>
      <c r="G1940" s="17"/>
      <c r="H1940" s="17"/>
      <c r="I1940" s="17"/>
      <c r="J1940" s="17"/>
      <c r="K1940" s="17"/>
      <c r="L1940" s="17"/>
      <c r="M1940" s="17"/>
      <c r="N1940" s="17"/>
      <c r="O1940" s="17"/>
      <c r="P1940" s="17"/>
      <c r="Q1940" s="17"/>
      <c r="R1940" s="17"/>
      <c r="S1940" s="17"/>
      <c r="T1940" s="17"/>
      <c r="U1940" s="17"/>
      <c r="V1940" s="17"/>
      <c r="W1940" s="17"/>
      <c r="X1940" s="17"/>
      <c r="Y1940" s="17"/>
      <c r="Z1940" s="17"/>
      <c r="AA1940" s="17"/>
      <c r="AB1940" s="17"/>
      <c r="AC1940" s="17"/>
      <c r="AD1940" s="17"/>
      <c r="AE1940" s="17"/>
      <c r="AF1940" s="17"/>
      <c r="AG1940" s="17"/>
      <c r="AH1940" s="17"/>
      <c r="AI1940" s="17"/>
      <c r="AJ1940" s="17"/>
    </row>
    <row r="1941" spans="5:36">
      <c r="E1941" s="17"/>
      <c r="F1941" s="17"/>
      <c r="G1941" s="17"/>
      <c r="H1941" s="17"/>
      <c r="I1941" s="17"/>
      <c r="J1941" s="17"/>
      <c r="K1941" s="17"/>
      <c r="L1941" s="17"/>
      <c r="M1941" s="17"/>
      <c r="N1941" s="17"/>
      <c r="O1941" s="17"/>
      <c r="P1941" s="17"/>
      <c r="Q1941" s="17"/>
      <c r="R1941" s="17"/>
      <c r="S1941" s="17"/>
      <c r="T1941" s="17"/>
      <c r="U1941" s="17"/>
      <c r="V1941" s="17"/>
      <c r="W1941" s="17"/>
      <c r="X1941" s="17"/>
      <c r="Y1941" s="17"/>
      <c r="Z1941" s="17"/>
      <c r="AA1941" s="17"/>
      <c r="AB1941" s="17"/>
      <c r="AC1941" s="17"/>
      <c r="AD1941" s="17"/>
      <c r="AE1941" s="17"/>
      <c r="AF1941" s="17"/>
      <c r="AG1941" s="17"/>
      <c r="AH1941" s="17"/>
      <c r="AI1941" s="17"/>
      <c r="AJ1941" s="17"/>
    </row>
    <row r="1942" spans="5:36">
      <c r="E1942" s="17"/>
      <c r="F1942" s="17"/>
      <c r="G1942" s="17"/>
      <c r="H1942" s="17"/>
      <c r="I1942" s="17"/>
      <c r="J1942" s="17"/>
      <c r="K1942" s="17"/>
      <c r="L1942" s="17"/>
      <c r="M1942" s="17"/>
      <c r="N1942" s="17"/>
      <c r="O1942" s="17"/>
      <c r="P1942" s="17"/>
      <c r="Q1942" s="17"/>
      <c r="R1942" s="17"/>
      <c r="S1942" s="17"/>
      <c r="T1942" s="17"/>
      <c r="U1942" s="17"/>
      <c r="V1942" s="17"/>
      <c r="W1942" s="17"/>
      <c r="X1942" s="17"/>
      <c r="Y1942" s="17"/>
      <c r="Z1942" s="17"/>
      <c r="AA1942" s="17"/>
      <c r="AB1942" s="17"/>
      <c r="AC1942" s="17"/>
      <c r="AD1942" s="17"/>
      <c r="AE1942" s="17"/>
      <c r="AF1942" s="17"/>
      <c r="AG1942" s="17"/>
      <c r="AH1942" s="17"/>
      <c r="AI1942" s="17"/>
      <c r="AJ1942" s="17"/>
    </row>
    <row r="1943" spans="5:36">
      <c r="E1943" s="17"/>
      <c r="F1943" s="17"/>
      <c r="G1943" s="17"/>
      <c r="H1943" s="17"/>
      <c r="I1943" s="17"/>
      <c r="J1943" s="17"/>
      <c r="K1943" s="17"/>
      <c r="L1943" s="17"/>
      <c r="M1943" s="17"/>
      <c r="N1943" s="17"/>
      <c r="O1943" s="17"/>
      <c r="P1943" s="17"/>
      <c r="Q1943" s="17"/>
      <c r="R1943" s="17"/>
      <c r="S1943" s="17"/>
      <c r="T1943" s="17"/>
      <c r="U1943" s="17"/>
      <c r="V1943" s="17"/>
      <c r="W1943" s="17"/>
      <c r="X1943" s="17"/>
      <c r="Y1943" s="17"/>
      <c r="Z1943" s="17"/>
      <c r="AA1943" s="17"/>
      <c r="AB1943" s="17"/>
      <c r="AC1943" s="17"/>
      <c r="AD1943" s="17"/>
      <c r="AE1943" s="17"/>
      <c r="AF1943" s="17"/>
      <c r="AG1943" s="17"/>
      <c r="AH1943" s="17"/>
      <c r="AI1943" s="17"/>
      <c r="AJ1943" s="17"/>
    </row>
    <row r="1944" spans="5:36">
      <c r="E1944" s="17"/>
      <c r="F1944" s="17"/>
      <c r="G1944" s="17"/>
      <c r="H1944" s="17"/>
      <c r="I1944" s="17"/>
      <c r="J1944" s="17"/>
      <c r="K1944" s="17"/>
      <c r="L1944" s="17"/>
      <c r="M1944" s="17"/>
      <c r="N1944" s="17"/>
      <c r="O1944" s="17"/>
      <c r="P1944" s="17"/>
      <c r="Q1944" s="17"/>
      <c r="R1944" s="17"/>
      <c r="S1944" s="17"/>
      <c r="T1944" s="17"/>
      <c r="U1944" s="17"/>
      <c r="V1944" s="17"/>
      <c r="W1944" s="17"/>
      <c r="X1944" s="17"/>
      <c r="Y1944" s="17"/>
      <c r="Z1944" s="17"/>
      <c r="AA1944" s="17"/>
      <c r="AB1944" s="17"/>
      <c r="AC1944" s="17"/>
      <c r="AD1944" s="17"/>
      <c r="AE1944" s="17"/>
      <c r="AF1944" s="17"/>
      <c r="AG1944" s="17"/>
      <c r="AH1944" s="17"/>
      <c r="AI1944" s="17"/>
      <c r="AJ1944" s="17"/>
    </row>
    <row r="1945" spans="5:36">
      <c r="E1945" s="17"/>
      <c r="F1945" s="17"/>
      <c r="G1945" s="17"/>
      <c r="H1945" s="17"/>
      <c r="I1945" s="17"/>
      <c r="J1945" s="17"/>
      <c r="K1945" s="17"/>
      <c r="L1945" s="17"/>
      <c r="M1945" s="17"/>
      <c r="N1945" s="17"/>
      <c r="O1945" s="17"/>
      <c r="P1945" s="17"/>
      <c r="Q1945" s="17"/>
      <c r="R1945" s="17"/>
      <c r="S1945" s="17"/>
      <c r="T1945" s="17"/>
      <c r="U1945" s="17"/>
      <c r="V1945" s="17"/>
      <c r="W1945" s="17"/>
      <c r="X1945" s="17"/>
      <c r="Y1945" s="17"/>
      <c r="Z1945" s="17"/>
      <c r="AA1945" s="17"/>
      <c r="AB1945" s="17"/>
      <c r="AC1945" s="17"/>
      <c r="AD1945" s="17"/>
      <c r="AE1945" s="17"/>
      <c r="AF1945" s="17"/>
      <c r="AG1945" s="17"/>
      <c r="AH1945" s="17"/>
      <c r="AI1945" s="17"/>
      <c r="AJ1945" s="17"/>
    </row>
    <row r="1946" spans="5:36">
      <c r="E1946" s="17"/>
      <c r="F1946" s="17"/>
      <c r="G1946" s="17"/>
      <c r="H1946" s="17"/>
      <c r="I1946" s="17"/>
      <c r="J1946" s="17"/>
      <c r="K1946" s="17"/>
      <c r="L1946" s="17"/>
      <c r="M1946" s="17"/>
      <c r="N1946" s="17"/>
      <c r="O1946" s="17"/>
      <c r="P1946" s="17"/>
      <c r="Q1946" s="17"/>
      <c r="R1946" s="17"/>
      <c r="S1946" s="17"/>
      <c r="T1946" s="17"/>
      <c r="U1946" s="17"/>
      <c r="V1946" s="17"/>
      <c r="W1946" s="17"/>
      <c r="X1946" s="17"/>
      <c r="Y1946" s="17"/>
      <c r="Z1946" s="17"/>
      <c r="AA1946" s="17"/>
      <c r="AB1946" s="17"/>
      <c r="AC1946" s="17"/>
      <c r="AD1946" s="17"/>
      <c r="AE1946" s="17"/>
      <c r="AF1946" s="17"/>
      <c r="AG1946" s="17"/>
      <c r="AH1946" s="17"/>
      <c r="AI1946" s="17"/>
      <c r="AJ1946" s="17"/>
    </row>
    <row r="1947" spans="5:36">
      <c r="E1947" s="17"/>
      <c r="F1947" s="17"/>
      <c r="G1947" s="17"/>
      <c r="H1947" s="17"/>
      <c r="I1947" s="17"/>
      <c r="J1947" s="17"/>
      <c r="K1947" s="17"/>
      <c r="L1947" s="17"/>
      <c r="M1947" s="17"/>
      <c r="N1947" s="17"/>
      <c r="O1947" s="17"/>
      <c r="P1947" s="17"/>
      <c r="Q1947" s="17"/>
      <c r="R1947" s="17"/>
      <c r="S1947" s="17"/>
      <c r="T1947" s="17"/>
      <c r="U1947" s="17"/>
      <c r="V1947" s="17"/>
      <c r="W1947" s="17"/>
      <c r="X1947" s="17"/>
      <c r="Y1947" s="17"/>
      <c r="Z1947" s="17"/>
      <c r="AA1947" s="17"/>
      <c r="AB1947" s="17"/>
      <c r="AC1947" s="17"/>
      <c r="AD1947" s="17"/>
      <c r="AE1947" s="17"/>
      <c r="AF1947" s="17"/>
      <c r="AG1947" s="17"/>
      <c r="AH1947" s="17"/>
      <c r="AI1947" s="17"/>
      <c r="AJ1947" s="17"/>
    </row>
    <row r="1948" spans="5:36">
      <c r="E1948" s="17"/>
      <c r="F1948" s="17"/>
      <c r="G1948" s="17"/>
      <c r="H1948" s="17"/>
      <c r="I1948" s="17"/>
      <c r="J1948" s="17"/>
      <c r="K1948" s="17"/>
      <c r="L1948" s="17"/>
      <c r="M1948" s="17"/>
      <c r="N1948" s="17"/>
      <c r="O1948" s="17"/>
      <c r="P1948" s="17"/>
      <c r="Q1948" s="17"/>
      <c r="R1948" s="17"/>
      <c r="S1948" s="17"/>
      <c r="T1948" s="17"/>
      <c r="U1948" s="17"/>
      <c r="V1948" s="17"/>
      <c r="W1948" s="17"/>
      <c r="X1948" s="17"/>
      <c r="Y1948" s="17"/>
      <c r="Z1948" s="17"/>
      <c r="AA1948" s="17"/>
      <c r="AB1948" s="17"/>
      <c r="AC1948" s="17"/>
      <c r="AD1948" s="17"/>
      <c r="AE1948" s="17"/>
      <c r="AF1948" s="17"/>
      <c r="AG1948" s="17"/>
      <c r="AH1948" s="17"/>
      <c r="AI1948" s="17"/>
      <c r="AJ1948" s="17"/>
    </row>
    <row r="1949" spans="5:36">
      <c r="E1949" s="17"/>
      <c r="F1949" s="17"/>
      <c r="G1949" s="17"/>
      <c r="H1949" s="17"/>
      <c r="I1949" s="17"/>
      <c r="J1949" s="17"/>
      <c r="K1949" s="17"/>
      <c r="L1949" s="17"/>
      <c r="M1949" s="17"/>
      <c r="N1949" s="17"/>
      <c r="O1949" s="17"/>
      <c r="P1949" s="17"/>
      <c r="Q1949" s="17"/>
      <c r="R1949" s="17"/>
      <c r="S1949" s="17"/>
      <c r="T1949" s="17"/>
      <c r="U1949" s="17"/>
      <c r="V1949" s="17"/>
      <c r="W1949" s="17"/>
      <c r="X1949" s="17"/>
      <c r="Y1949" s="17"/>
      <c r="Z1949" s="17"/>
      <c r="AA1949" s="17"/>
      <c r="AB1949" s="17"/>
      <c r="AC1949" s="17"/>
      <c r="AD1949" s="17"/>
      <c r="AE1949" s="17"/>
      <c r="AF1949" s="17"/>
      <c r="AG1949" s="17"/>
      <c r="AH1949" s="17"/>
      <c r="AI1949" s="17"/>
      <c r="AJ1949" s="17"/>
    </row>
    <row r="1950" spans="5:36">
      <c r="E1950" s="17"/>
      <c r="F1950" s="17"/>
      <c r="G1950" s="17"/>
      <c r="H1950" s="17"/>
      <c r="I1950" s="17"/>
      <c r="J1950" s="17"/>
      <c r="K1950" s="17"/>
      <c r="L1950" s="17"/>
      <c r="M1950" s="17"/>
      <c r="N1950" s="17"/>
      <c r="O1950" s="17"/>
      <c r="P1950" s="17"/>
      <c r="Q1950" s="17"/>
      <c r="R1950" s="17"/>
      <c r="S1950" s="17"/>
      <c r="T1950" s="17"/>
      <c r="U1950" s="17"/>
      <c r="V1950" s="17"/>
      <c r="W1950" s="17"/>
      <c r="X1950" s="17"/>
      <c r="Y1950" s="17"/>
      <c r="Z1950" s="17"/>
      <c r="AA1950" s="17"/>
      <c r="AB1950" s="17"/>
      <c r="AC1950" s="17"/>
      <c r="AD1950" s="17"/>
      <c r="AE1950" s="17"/>
      <c r="AF1950" s="17"/>
      <c r="AG1950" s="17"/>
      <c r="AH1950" s="17"/>
      <c r="AI1950" s="17"/>
      <c r="AJ1950" s="17"/>
    </row>
    <row r="1951" spans="5:36">
      <c r="E1951" s="17"/>
      <c r="F1951" s="17"/>
      <c r="G1951" s="17"/>
      <c r="H1951" s="17"/>
      <c r="I1951" s="17"/>
      <c r="J1951" s="17"/>
      <c r="K1951" s="17"/>
      <c r="L1951" s="17"/>
      <c r="M1951" s="17"/>
      <c r="N1951" s="17"/>
      <c r="O1951" s="17"/>
      <c r="P1951" s="17"/>
      <c r="Q1951" s="17"/>
      <c r="R1951" s="17"/>
      <c r="S1951" s="17"/>
      <c r="T1951" s="17"/>
      <c r="U1951" s="17"/>
      <c r="V1951" s="17"/>
      <c r="W1951" s="17"/>
      <c r="X1951" s="17"/>
      <c r="Y1951" s="17"/>
      <c r="Z1951" s="17"/>
      <c r="AA1951" s="17"/>
      <c r="AB1951" s="17"/>
      <c r="AC1951" s="17"/>
      <c r="AD1951" s="17"/>
      <c r="AE1951" s="17"/>
      <c r="AF1951" s="17"/>
      <c r="AG1951" s="17"/>
      <c r="AH1951" s="17"/>
      <c r="AI1951" s="17"/>
      <c r="AJ1951" s="17"/>
    </row>
    <row r="1952" spans="5:36">
      <c r="E1952" s="17"/>
      <c r="F1952" s="17"/>
      <c r="G1952" s="17"/>
      <c r="H1952" s="17"/>
      <c r="I1952" s="17"/>
      <c r="J1952" s="17"/>
      <c r="K1952" s="17"/>
      <c r="L1952" s="17"/>
      <c r="M1952" s="17"/>
      <c r="N1952" s="17"/>
      <c r="O1952" s="17"/>
      <c r="P1952" s="17"/>
      <c r="Q1952" s="17"/>
      <c r="R1952" s="17"/>
      <c r="S1952" s="17"/>
      <c r="T1952" s="17"/>
      <c r="U1952" s="17"/>
      <c r="V1952" s="17"/>
      <c r="W1952" s="17"/>
      <c r="X1952" s="17"/>
      <c r="Y1952" s="17"/>
      <c r="Z1952" s="17"/>
      <c r="AA1952" s="17"/>
      <c r="AB1952" s="17"/>
      <c r="AC1952" s="17"/>
      <c r="AD1952" s="17"/>
      <c r="AE1952" s="17"/>
      <c r="AF1952" s="17"/>
      <c r="AG1952" s="17"/>
      <c r="AH1952" s="17"/>
      <c r="AI1952" s="17"/>
      <c r="AJ1952" s="17"/>
    </row>
    <row r="1953" spans="5:36">
      <c r="E1953" s="17"/>
      <c r="F1953" s="17"/>
      <c r="G1953" s="17"/>
      <c r="H1953" s="17"/>
      <c r="I1953" s="17"/>
      <c r="J1953" s="17"/>
      <c r="K1953" s="17"/>
      <c r="L1953" s="17"/>
      <c r="M1953" s="17"/>
      <c r="N1953" s="17"/>
      <c r="O1953" s="17"/>
      <c r="P1953" s="17"/>
      <c r="Q1953" s="17"/>
      <c r="R1953" s="17"/>
      <c r="S1953" s="17"/>
      <c r="T1953" s="17"/>
      <c r="U1953" s="17"/>
      <c r="V1953" s="17"/>
      <c r="W1953" s="17"/>
      <c r="X1953" s="17"/>
      <c r="Y1953" s="17"/>
      <c r="Z1953" s="17"/>
      <c r="AA1953" s="17"/>
      <c r="AB1953" s="17"/>
      <c r="AC1953" s="17"/>
      <c r="AD1953" s="17"/>
      <c r="AE1953" s="17"/>
      <c r="AF1953" s="17"/>
      <c r="AG1953" s="17"/>
      <c r="AH1953" s="17"/>
      <c r="AI1953" s="17"/>
      <c r="AJ1953" s="17"/>
    </row>
    <row r="1954" spans="5:36">
      <c r="E1954" s="17"/>
      <c r="F1954" s="17"/>
      <c r="G1954" s="17"/>
      <c r="H1954" s="17"/>
      <c r="I1954" s="17"/>
      <c r="J1954" s="17"/>
      <c r="K1954" s="17"/>
      <c r="L1954" s="17"/>
      <c r="M1954" s="17"/>
      <c r="N1954" s="17"/>
      <c r="O1954" s="17"/>
      <c r="P1954" s="17"/>
      <c r="Q1954" s="17"/>
      <c r="R1954" s="17"/>
      <c r="S1954" s="17"/>
      <c r="T1954" s="17"/>
      <c r="U1954" s="17"/>
      <c r="V1954" s="17"/>
      <c r="W1954" s="17"/>
      <c r="X1954" s="17"/>
      <c r="Y1954" s="17"/>
      <c r="Z1954" s="17"/>
      <c r="AA1954" s="17"/>
      <c r="AB1954" s="17"/>
      <c r="AC1954" s="17"/>
      <c r="AD1954" s="17"/>
      <c r="AE1954" s="17"/>
      <c r="AF1954" s="17"/>
      <c r="AG1954" s="17"/>
      <c r="AH1954" s="17"/>
      <c r="AI1954" s="17"/>
      <c r="AJ1954" s="17"/>
    </row>
    <row r="1955" spans="5:36">
      <c r="E1955" s="17"/>
      <c r="F1955" s="17"/>
      <c r="G1955" s="17"/>
      <c r="H1955" s="17"/>
      <c r="I1955" s="17"/>
      <c r="J1955" s="17"/>
      <c r="K1955" s="17"/>
      <c r="L1955" s="17"/>
      <c r="M1955" s="17"/>
      <c r="N1955" s="17"/>
      <c r="O1955" s="17"/>
      <c r="P1955" s="17"/>
      <c r="Q1955" s="17"/>
      <c r="R1955" s="17"/>
      <c r="S1955" s="17"/>
      <c r="T1955" s="17"/>
      <c r="U1955" s="17"/>
      <c r="V1955" s="17"/>
      <c r="W1955" s="17"/>
      <c r="X1955" s="17"/>
      <c r="Y1955" s="17"/>
      <c r="Z1955" s="17"/>
      <c r="AA1955" s="17"/>
      <c r="AB1955" s="17"/>
      <c r="AC1955" s="17"/>
      <c r="AD1955" s="17"/>
      <c r="AE1955" s="17"/>
      <c r="AF1955" s="17"/>
      <c r="AG1955" s="17"/>
      <c r="AH1955" s="17"/>
      <c r="AI1955" s="17"/>
      <c r="AJ1955" s="17"/>
    </row>
    <row r="1956" spans="5:36">
      <c r="E1956" s="17"/>
      <c r="F1956" s="17"/>
      <c r="G1956" s="17"/>
      <c r="H1956" s="17"/>
      <c r="I1956" s="17"/>
      <c r="J1956" s="17"/>
      <c r="K1956" s="17"/>
      <c r="L1956" s="17"/>
      <c r="M1956" s="17"/>
      <c r="N1956" s="17"/>
      <c r="O1956" s="17"/>
      <c r="P1956" s="17"/>
      <c r="Q1956" s="17"/>
      <c r="R1956" s="17"/>
      <c r="S1956" s="17"/>
      <c r="T1956" s="17"/>
      <c r="U1956" s="17"/>
      <c r="V1956" s="17"/>
      <c r="W1956" s="17"/>
      <c r="X1956" s="17"/>
      <c r="Y1956" s="17"/>
      <c r="Z1956" s="17"/>
      <c r="AA1956" s="17"/>
      <c r="AB1956" s="17"/>
      <c r="AC1956" s="17"/>
      <c r="AD1956" s="17"/>
      <c r="AE1956" s="17"/>
      <c r="AF1956" s="17"/>
      <c r="AG1956" s="17"/>
      <c r="AH1956" s="17"/>
      <c r="AI1956" s="17"/>
      <c r="AJ1956" s="17"/>
    </row>
    <row r="1957" spans="5:36">
      <c r="E1957" s="17"/>
      <c r="F1957" s="17"/>
      <c r="G1957" s="17"/>
      <c r="H1957" s="17"/>
      <c r="I1957" s="17"/>
      <c r="J1957" s="17"/>
      <c r="K1957" s="17"/>
      <c r="L1957" s="17"/>
      <c r="M1957" s="17"/>
      <c r="N1957" s="17"/>
      <c r="O1957" s="17"/>
      <c r="P1957" s="17"/>
      <c r="Q1957" s="17"/>
      <c r="R1957" s="17"/>
      <c r="S1957" s="17"/>
      <c r="T1957" s="17"/>
      <c r="U1957" s="17"/>
      <c r="V1957" s="17"/>
      <c r="W1957" s="17"/>
      <c r="X1957" s="17"/>
      <c r="Y1957" s="17"/>
      <c r="Z1957" s="17"/>
      <c r="AA1957" s="17"/>
      <c r="AB1957" s="17"/>
      <c r="AC1957" s="17"/>
      <c r="AD1957" s="17"/>
      <c r="AE1957" s="17"/>
      <c r="AF1957" s="17"/>
      <c r="AG1957" s="17"/>
      <c r="AH1957" s="17"/>
      <c r="AI1957" s="17"/>
      <c r="AJ1957" s="17"/>
    </row>
    <row r="1958" spans="5:36">
      <c r="E1958" s="17"/>
      <c r="F1958" s="17"/>
      <c r="G1958" s="17"/>
      <c r="H1958" s="17"/>
      <c r="I1958" s="17"/>
      <c r="J1958" s="17"/>
      <c r="K1958" s="17"/>
      <c r="L1958" s="17"/>
      <c r="M1958" s="17"/>
      <c r="N1958" s="17"/>
      <c r="O1958" s="17"/>
      <c r="P1958" s="17"/>
      <c r="Q1958" s="17"/>
      <c r="R1958" s="17"/>
      <c r="S1958" s="17"/>
      <c r="T1958" s="17"/>
      <c r="U1958" s="17"/>
      <c r="V1958" s="17"/>
      <c r="W1958" s="17"/>
      <c r="X1958" s="17"/>
      <c r="Y1958" s="17"/>
      <c r="Z1958" s="17"/>
      <c r="AA1958" s="17"/>
      <c r="AB1958" s="17"/>
      <c r="AC1958" s="17"/>
      <c r="AD1958" s="17"/>
      <c r="AE1958" s="17"/>
      <c r="AF1958" s="17"/>
      <c r="AG1958" s="17"/>
      <c r="AH1958" s="17"/>
      <c r="AI1958" s="17"/>
      <c r="AJ1958" s="17"/>
    </row>
    <row r="1959" spans="5:36">
      <c r="E1959" s="17"/>
      <c r="F1959" s="17"/>
      <c r="G1959" s="17"/>
      <c r="H1959" s="17"/>
      <c r="I1959" s="17"/>
      <c r="J1959" s="17"/>
      <c r="K1959" s="17"/>
      <c r="L1959" s="17"/>
      <c r="M1959" s="17"/>
      <c r="N1959" s="17"/>
      <c r="O1959" s="17"/>
      <c r="P1959" s="17"/>
      <c r="Q1959" s="17"/>
      <c r="R1959" s="17"/>
      <c r="S1959" s="17"/>
      <c r="T1959" s="17"/>
      <c r="U1959" s="17"/>
      <c r="V1959" s="17"/>
      <c r="W1959" s="17"/>
      <c r="X1959" s="17"/>
      <c r="Y1959" s="17"/>
      <c r="Z1959" s="17"/>
      <c r="AA1959" s="17"/>
      <c r="AB1959" s="17"/>
      <c r="AC1959" s="17"/>
      <c r="AD1959" s="17"/>
      <c r="AE1959" s="17"/>
      <c r="AF1959" s="17"/>
      <c r="AG1959" s="17"/>
      <c r="AH1959" s="17"/>
      <c r="AI1959" s="17"/>
      <c r="AJ1959" s="17"/>
    </row>
    <row r="1960" spans="5:36">
      <c r="E1960" s="17"/>
      <c r="F1960" s="17"/>
      <c r="G1960" s="17"/>
      <c r="H1960" s="17"/>
      <c r="I1960" s="17"/>
      <c r="J1960" s="17"/>
      <c r="K1960" s="17"/>
      <c r="L1960" s="17"/>
      <c r="M1960" s="17"/>
      <c r="N1960" s="17"/>
      <c r="O1960" s="17"/>
      <c r="P1960" s="17"/>
      <c r="Q1960" s="17"/>
      <c r="R1960" s="17"/>
      <c r="S1960" s="17"/>
      <c r="T1960" s="17"/>
      <c r="U1960" s="17"/>
      <c r="V1960" s="17"/>
      <c r="W1960" s="17"/>
      <c r="X1960" s="17"/>
      <c r="Y1960" s="17"/>
      <c r="Z1960" s="17"/>
      <c r="AA1960" s="17"/>
      <c r="AB1960" s="17"/>
      <c r="AC1960" s="17"/>
      <c r="AD1960" s="17"/>
      <c r="AE1960" s="17"/>
      <c r="AF1960" s="17"/>
      <c r="AG1960" s="17"/>
      <c r="AH1960" s="17"/>
      <c r="AI1960" s="17"/>
      <c r="AJ1960" s="17"/>
    </row>
    <row r="1961" spans="5:36">
      <c r="E1961" s="17"/>
      <c r="F1961" s="17"/>
      <c r="G1961" s="17"/>
      <c r="H1961" s="17"/>
      <c r="I1961" s="17"/>
      <c r="J1961" s="17"/>
      <c r="K1961" s="17"/>
      <c r="L1961" s="17"/>
      <c r="M1961" s="17"/>
      <c r="N1961" s="17"/>
      <c r="O1961" s="17"/>
      <c r="P1961" s="17"/>
      <c r="Q1961" s="17"/>
      <c r="R1961" s="17"/>
      <c r="S1961" s="17"/>
      <c r="T1961" s="17"/>
      <c r="U1961" s="17"/>
      <c r="V1961" s="17"/>
      <c r="W1961" s="17"/>
      <c r="X1961" s="17"/>
      <c r="Y1961" s="17"/>
      <c r="Z1961" s="17"/>
      <c r="AA1961" s="17"/>
      <c r="AB1961" s="17"/>
      <c r="AC1961" s="17"/>
      <c r="AD1961" s="17"/>
      <c r="AE1961" s="17"/>
      <c r="AF1961" s="17"/>
      <c r="AG1961" s="17"/>
      <c r="AH1961" s="17"/>
      <c r="AI1961" s="17"/>
      <c r="AJ1961" s="17"/>
    </row>
    <row r="1962" spans="5:36">
      <c r="E1962" s="17"/>
      <c r="F1962" s="17"/>
      <c r="G1962" s="17"/>
      <c r="H1962" s="17"/>
      <c r="I1962" s="17"/>
      <c r="J1962" s="17"/>
      <c r="K1962" s="17"/>
      <c r="L1962" s="17"/>
      <c r="M1962" s="17"/>
      <c r="N1962" s="17"/>
      <c r="O1962" s="17"/>
      <c r="P1962" s="17"/>
      <c r="Q1962" s="17"/>
      <c r="R1962" s="17"/>
      <c r="S1962" s="17"/>
      <c r="T1962" s="17"/>
      <c r="U1962" s="17"/>
      <c r="V1962" s="17"/>
      <c r="W1962" s="17"/>
      <c r="X1962" s="17"/>
      <c r="Y1962" s="17"/>
      <c r="Z1962" s="17"/>
      <c r="AA1962" s="17"/>
      <c r="AB1962" s="17"/>
      <c r="AC1962" s="17"/>
      <c r="AD1962" s="17"/>
      <c r="AE1962" s="17"/>
      <c r="AF1962" s="17"/>
      <c r="AG1962" s="17"/>
      <c r="AH1962" s="17"/>
      <c r="AI1962" s="17"/>
      <c r="AJ1962" s="17"/>
    </row>
    <row r="1963" spans="5:36">
      <c r="E1963" s="17"/>
      <c r="F1963" s="17"/>
      <c r="G1963" s="17"/>
      <c r="H1963" s="17"/>
      <c r="I1963" s="17"/>
      <c r="J1963" s="17"/>
      <c r="K1963" s="17"/>
      <c r="L1963" s="17"/>
      <c r="M1963" s="17"/>
      <c r="N1963" s="17"/>
      <c r="O1963" s="17"/>
      <c r="P1963" s="17"/>
      <c r="Q1963" s="17"/>
      <c r="R1963" s="17"/>
      <c r="S1963" s="17"/>
      <c r="T1963" s="17"/>
      <c r="U1963" s="17"/>
      <c r="V1963" s="17"/>
      <c r="W1963" s="17"/>
      <c r="X1963" s="17"/>
      <c r="Y1963" s="17"/>
      <c r="Z1963" s="17"/>
      <c r="AA1963" s="17"/>
      <c r="AB1963" s="17"/>
      <c r="AC1963" s="17"/>
      <c r="AD1963" s="17"/>
      <c r="AE1963" s="17"/>
      <c r="AF1963" s="17"/>
      <c r="AG1963" s="17"/>
      <c r="AH1963" s="17"/>
      <c r="AI1963" s="17"/>
      <c r="AJ1963" s="17"/>
    </row>
    <row r="1964" spans="5:36">
      <c r="E1964" s="17"/>
      <c r="F1964" s="17"/>
      <c r="G1964" s="17"/>
      <c r="H1964" s="17"/>
      <c r="I1964" s="17"/>
      <c r="J1964" s="17"/>
      <c r="K1964" s="17"/>
      <c r="L1964" s="17"/>
      <c r="M1964" s="17"/>
      <c r="N1964" s="17"/>
      <c r="O1964" s="17"/>
      <c r="P1964" s="17"/>
      <c r="Q1964" s="17"/>
      <c r="R1964" s="17"/>
      <c r="S1964" s="17"/>
      <c r="T1964" s="17"/>
      <c r="U1964" s="17"/>
      <c r="V1964" s="17"/>
      <c r="W1964" s="17"/>
      <c r="X1964" s="17"/>
      <c r="Y1964" s="17"/>
      <c r="Z1964" s="17"/>
      <c r="AA1964" s="17"/>
      <c r="AB1964" s="17"/>
      <c r="AC1964" s="17"/>
      <c r="AD1964" s="17"/>
      <c r="AE1964" s="17"/>
      <c r="AF1964" s="17"/>
      <c r="AG1964" s="17"/>
      <c r="AH1964" s="17"/>
      <c r="AI1964" s="17"/>
      <c r="AJ1964" s="17"/>
    </row>
    <row r="1965" spans="5:36">
      <c r="E1965" s="17"/>
      <c r="F1965" s="17"/>
      <c r="G1965" s="17"/>
      <c r="H1965" s="17"/>
      <c r="I1965" s="17"/>
      <c r="J1965" s="17"/>
      <c r="K1965" s="17"/>
      <c r="L1965" s="17"/>
      <c r="M1965" s="17"/>
      <c r="N1965" s="17"/>
      <c r="O1965" s="17"/>
      <c r="P1965" s="17"/>
      <c r="Q1965" s="17"/>
      <c r="R1965" s="17"/>
      <c r="S1965" s="17"/>
      <c r="T1965" s="17"/>
      <c r="U1965" s="17"/>
      <c r="V1965" s="17"/>
      <c r="W1965" s="17"/>
      <c r="X1965" s="17"/>
      <c r="Y1965" s="17"/>
      <c r="Z1965" s="17"/>
      <c r="AA1965" s="17"/>
      <c r="AB1965" s="17"/>
      <c r="AC1965" s="17"/>
      <c r="AD1965" s="17"/>
      <c r="AE1965" s="17"/>
      <c r="AF1965" s="17"/>
      <c r="AG1965" s="17"/>
      <c r="AH1965" s="17"/>
      <c r="AI1965" s="17"/>
      <c r="AJ1965" s="17"/>
    </row>
    <row r="1966" spans="5:36">
      <c r="E1966" s="17"/>
      <c r="F1966" s="17"/>
      <c r="G1966" s="17"/>
      <c r="H1966" s="17"/>
      <c r="I1966" s="17"/>
      <c r="J1966" s="17"/>
      <c r="K1966" s="17"/>
      <c r="L1966" s="17"/>
      <c r="M1966" s="17"/>
      <c r="N1966" s="17"/>
      <c r="O1966" s="17"/>
      <c r="P1966" s="17"/>
      <c r="Q1966" s="17"/>
      <c r="R1966" s="17"/>
      <c r="S1966" s="17"/>
      <c r="T1966" s="17"/>
      <c r="U1966" s="17"/>
      <c r="V1966" s="17"/>
      <c r="W1966" s="17"/>
      <c r="X1966" s="17"/>
      <c r="Y1966" s="17"/>
      <c r="Z1966" s="17"/>
      <c r="AA1966" s="17"/>
      <c r="AB1966" s="17"/>
      <c r="AC1966" s="17"/>
      <c r="AD1966" s="17"/>
      <c r="AE1966" s="17"/>
      <c r="AF1966" s="17"/>
      <c r="AG1966" s="17"/>
      <c r="AH1966" s="17"/>
      <c r="AI1966" s="17"/>
      <c r="AJ1966" s="17"/>
    </row>
    <row r="1967" spans="5:36">
      <c r="E1967" s="17"/>
      <c r="F1967" s="17"/>
      <c r="G1967" s="17"/>
      <c r="H1967" s="17"/>
      <c r="I1967" s="17"/>
      <c r="J1967" s="17"/>
      <c r="K1967" s="17"/>
      <c r="L1967" s="17"/>
      <c r="M1967" s="17"/>
      <c r="N1967" s="17"/>
      <c r="O1967" s="17"/>
      <c r="P1967" s="17"/>
      <c r="Q1967" s="17"/>
      <c r="R1967" s="17"/>
      <c r="S1967" s="17"/>
      <c r="T1967" s="17"/>
      <c r="U1967" s="17"/>
      <c r="V1967" s="17"/>
      <c r="W1967" s="17"/>
      <c r="X1967" s="17"/>
      <c r="Y1967" s="17"/>
      <c r="Z1967" s="17"/>
      <c r="AA1967" s="17"/>
      <c r="AB1967" s="17"/>
      <c r="AC1967" s="17"/>
      <c r="AD1967" s="17"/>
      <c r="AE1967" s="17"/>
      <c r="AF1967" s="17"/>
      <c r="AG1967" s="17"/>
      <c r="AH1967" s="17"/>
      <c r="AI1967" s="17"/>
      <c r="AJ1967" s="17"/>
    </row>
    <row r="1968" spans="5:36">
      <c r="E1968" s="17"/>
      <c r="F1968" s="17"/>
      <c r="G1968" s="17"/>
      <c r="H1968" s="17"/>
      <c r="I1968" s="17"/>
      <c r="J1968" s="17"/>
      <c r="K1968" s="17"/>
      <c r="L1968" s="17"/>
      <c r="M1968" s="17"/>
      <c r="N1968" s="17"/>
      <c r="O1968" s="17"/>
      <c r="P1968" s="17"/>
      <c r="Q1968" s="17"/>
      <c r="R1968" s="17"/>
      <c r="S1968" s="17"/>
      <c r="T1968" s="17"/>
      <c r="U1968" s="17"/>
      <c r="V1968" s="17"/>
      <c r="W1968" s="17"/>
      <c r="X1968" s="17"/>
      <c r="Y1968" s="17"/>
      <c r="Z1968" s="17"/>
      <c r="AA1968" s="17"/>
      <c r="AB1968" s="17"/>
      <c r="AC1968" s="17"/>
      <c r="AD1968" s="17"/>
      <c r="AE1968" s="17"/>
      <c r="AF1968" s="17"/>
      <c r="AG1968" s="17"/>
      <c r="AH1968" s="17"/>
      <c r="AI1968" s="17"/>
      <c r="AJ1968" s="17"/>
    </row>
    <row r="1969" spans="5:36">
      <c r="E1969" s="17"/>
      <c r="F1969" s="17"/>
      <c r="G1969" s="17"/>
      <c r="H1969" s="17"/>
      <c r="I1969" s="17"/>
      <c r="J1969" s="17"/>
      <c r="K1969" s="17"/>
      <c r="L1969" s="17"/>
      <c r="M1969" s="17"/>
      <c r="N1969" s="17"/>
      <c r="O1969" s="17"/>
      <c r="P1969" s="17"/>
      <c r="Q1969" s="17"/>
      <c r="R1969" s="17"/>
      <c r="S1969" s="17"/>
      <c r="T1969" s="17"/>
      <c r="U1969" s="17"/>
      <c r="V1969" s="17"/>
      <c r="W1969" s="17"/>
      <c r="X1969" s="17"/>
      <c r="Y1969" s="17"/>
      <c r="Z1969" s="17"/>
      <c r="AA1969" s="17"/>
      <c r="AB1969" s="17"/>
      <c r="AC1969" s="17"/>
      <c r="AD1969" s="17"/>
      <c r="AE1969" s="17"/>
      <c r="AF1969" s="17"/>
      <c r="AG1969" s="17"/>
      <c r="AH1969" s="17"/>
      <c r="AI1969" s="17"/>
      <c r="AJ1969" s="17"/>
    </row>
    <row r="1970" spans="5:36">
      <c r="E1970" s="17"/>
      <c r="F1970" s="17"/>
      <c r="G1970" s="17"/>
      <c r="H1970" s="17"/>
      <c r="I1970" s="17"/>
      <c r="J1970" s="17"/>
      <c r="K1970" s="17"/>
      <c r="L1970" s="17"/>
      <c r="M1970" s="17"/>
      <c r="N1970" s="17"/>
      <c r="O1970" s="17"/>
      <c r="P1970" s="17"/>
      <c r="Q1970" s="17"/>
      <c r="R1970" s="17"/>
      <c r="S1970" s="17"/>
      <c r="T1970" s="17"/>
      <c r="U1970" s="17"/>
      <c r="V1970" s="17"/>
      <c r="W1970" s="17"/>
      <c r="X1970" s="17"/>
      <c r="Y1970" s="17"/>
      <c r="Z1970" s="17"/>
      <c r="AA1970" s="17"/>
      <c r="AB1970" s="17"/>
      <c r="AC1970" s="17"/>
      <c r="AD1970" s="17"/>
      <c r="AE1970" s="17"/>
      <c r="AF1970" s="17"/>
      <c r="AG1970" s="17"/>
      <c r="AH1970" s="17"/>
      <c r="AI1970" s="17"/>
      <c r="AJ1970" s="17"/>
    </row>
    <row r="1971" spans="5:36">
      <c r="E1971" s="17"/>
      <c r="F1971" s="17"/>
      <c r="G1971" s="17"/>
      <c r="H1971" s="17"/>
      <c r="I1971" s="17"/>
      <c r="J1971" s="17"/>
      <c r="K1971" s="17"/>
      <c r="L1971" s="17"/>
      <c r="M1971" s="17"/>
      <c r="N1971" s="17"/>
      <c r="O1971" s="17"/>
      <c r="P1971" s="17"/>
      <c r="Q1971" s="17"/>
      <c r="R1971" s="17"/>
      <c r="S1971" s="17"/>
      <c r="T1971" s="17"/>
      <c r="U1971" s="17"/>
      <c r="V1971" s="17"/>
      <c r="W1971" s="17"/>
      <c r="X1971" s="17"/>
      <c r="Y1971" s="17"/>
      <c r="Z1971" s="17"/>
      <c r="AA1971" s="17"/>
      <c r="AB1971" s="17"/>
      <c r="AC1971" s="17"/>
      <c r="AD1971" s="17"/>
      <c r="AE1971" s="17"/>
      <c r="AF1971" s="17"/>
      <c r="AG1971" s="17"/>
      <c r="AH1971" s="17"/>
      <c r="AI1971" s="17"/>
      <c r="AJ1971" s="17"/>
    </row>
    <row r="1972" spans="5:36">
      <c r="E1972" s="17"/>
      <c r="F1972" s="17"/>
      <c r="G1972" s="17"/>
      <c r="H1972" s="17"/>
      <c r="I1972" s="17"/>
      <c r="J1972" s="17"/>
      <c r="K1972" s="17"/>
      <c r="L1972" s="17"/>
      <c r="M1972" s="17"/>
      <c r="N1972" s="17"/>
      <c r="O1972" s="17"/>
      <c r="P1972" s="17"/>
      <c r="Q1972" s="17"/>
      <c r="R1972" s="17"/>
      <c r="S1972" s="17"/>
      <c r="T1972" s="17"/>
      <c r="U1972" s="17"/>
      <c r="V1972" s="17"/>
      <c r="W1972" s="17"/>
      <c r="X1972" s="17"/>
      <c r="Y1972" s="17"/>
      <c r="Z1972" s="17"/>
      <c r="AA1972" s="17"/>
      <c r="AB1972" s="17"/>
      <c r="AC1972" s="17"/>
      <c r="AD1972" s="17"/>
      <c r="AE1972" s="17"/>
      <c r="AF1972" s="17"/>
      <c r="AG1972" s="17"/>
      <c r="AH1972" s="17"/>
      <c r="AI1972" s="17"/>
      <c r="AJ1972" s="17"/>
    </row>
    <row r="1973" spans="5:36">
      <c r="E1973" s="17"/>
      <c r="F1973" s="17"/>
      <c r="G1973" s="17"/>
      <c r="H1973" s="17"/>
      <c r="I1973" s="17"/>
      <c r="J1973" s="17"/>
      <c r="K1973" s="17"/>
      <c r="L1973" s="17"/>
      <c r="M1973" s="17"/>
      <c r="N1973" s="17"/>
      <c r="O1973" s="17"/>
      <c r="P1973" s="17"/>
      <c r="Q1973" s="17"/>
      <c r="R1973" s="17"/>
      <c r="S1973" s="17"/>
      <c r="T1973" s="17"/>
      <c r="U1973" s="17"/>
      <c r="V1973" s="17"/>
      <c r="W1973" s="17"/>
      <c r="X1973" s="17"/>
      <c r="Y1973" s="17"/>
      <c r="Z1973" s="17"/>
      <c r="AA1973" s="17"/>
      <c r="AB1973" s="17"/>
      <c r="AC1973" s="17"/>
      <c r="AD1973" s="17"/>
      <c r="AE1973" s="17"/>
      <c r="AF1973" s="17"/>
      <c r="AG1973" s="17"/>
      <c r="AH1973" s="17"/>
      <c r="AI1973" s="17"/>
      <c r="AJ1973" s="17"/>
    </row>
    <row r="1974" spans="5:36">
      <c r="E1974" s="17"/>
      <c r="F1974" s="17"/>
      <c r="G1974" s="17"/>
      <c r="H1974" s="17"/>
      <c r="I1974" s="17"/>
      <c r="J1974" s="17"/>
      <c r="K1974" s="17"/>
      <c r="L1974" s="17"/>
      <c r="M1974" s="17"/>
      <c r="N1974" s="17"/>
      <c r="O1974" s="17"/>
      <c r="P1974" s="17"/>
      <c r="Q1974" s="17"/>
      <c r="R1974" s="17"/>
      <c r="S1974" s="17"/>
      <c r="T1974" s="17"/>
      <c r="U1974" s="17"/>
      <c r="V1974" s="17"/>
      <c r="W1974" s="17"/>
      <c r="X1974" s="17"/>
      <c r="Y1974" s="17"/>
      <c r="Z1974" s="17"/>
      <c r="AA1974" s="17"/>
      <c r="AB1974" s="17"/>
      <c r="AC1974" s="17"/>
      <c r="AD1974" s="17"/>
      <c r="AE1974" s="17"/>
      <c r="AF1974" s="17"/>
      <c r="AG1974" s="17"/>
      <c r="AH1974" s="17"/>
      <c r="AI1974" s="17"/>
      <c r="AJ1974" s="17"/>
    </row>
    <row r="1975" spans="5:36">
      <c r="E1975" s="17"/>
      <c r="F1975" s="17"/>
      <c r="G1975" s="17"/>
      <c r="H1975" s="17"/>
      <c r="I1975" s="17"/>
      <c r="J1975" s="17"/>
      <c r="K1975" s="17"/>
      <c r="L1975" s="17"/>
      <c r="M1975" s="17"/>
      <c r="N1975" s="17"/>
      <c r="O1975" s="17"/>
      <c r="P1975" s="17"/>
      <c r="Q1975" s="17"/>
      <c r="R1975" s="17"/>
      <c r="S1975" s="17"/>
      <c r="T1975" s="17"/>
      <c r="U1975" s="17"/>
      <c r="V1975" s="17"/>
      <c r="W1975" s="17"/>
      <c r="X1975" s="17"/>
      <c r="Y1975" s="17"/>
      <c r="Z1975" s="17"/>
      <c r="AA1975" s="17"/>
      <c r="AB1975" s="17"/>
      <c r="AC1975" s="17"/>
      <c r="AD1975" s="17"/>
      <c r="AE1975" s="17"/>
      <c r="AF1975" s="17"/>
      <c r="AG1975" s="17"/>
      <c r="AH1975" s="17"/>
      <c r="AI1975" s="17"/>
      <c r="AJ1975" s="17"/>
    </row>
    <row r="1976" spans="5:36">
      <c r="E1976" s="17"/>
      <c r="F1976" s="17"/>
      <c r="G1976" s="17"/>
      <c r="H1976" s="17"/>
      <c r="I1976" s="17"/>
      <c r="J1976" s="17"/>
      <c r="K1976" s="17"/>
      <c r="L1976" s="17"/>
      <c r="M1976" s="17"/>
      <c r="N1976" s="17"/>
      <c r="O1976" s="17"/>
      <c r="P1976" s="17"/>
      <c r="Q1976" s="17"/>
      <c r="R1976" s="17"/>
      <c r="S1976" s="17"/>
      <c r="T1976" s="17"/>
      <c r="U1976" s="17"/>
      <c r="V1976" s="17"/>
      <c r="W1976" s="17"/>
      <c r="X1976" s="17"/>
      <c r="Y1976" s="17"/>
      <c r="Z1976" s="17"/>
      <c r="AA1976" s="17"/>
      <c r="AB1976" s="17"/>
      <c r="AC1976" s="17"/>
      <c r="AD1976" s="17"/>
      <c r="AE1976" s="17"/>
      <c r="AF1976" s="17"/>
      <c r="AG1976" s="17"/>
      <c r="AH1976" s="17"/>
      <c r="AI1976" s="17"/>
      <c r="AJ1976" s="17"/>
    </row>
    <row r="1977" spans="5:36">
      <c r="E1977" s="17"/>
      <c r="F1977" s="17"/>
      <c r="G1977" s="17"/>
      <c r="H1977" s="17"/>
      <c r="I1977" s="17"/>
      <c r="J1977" s="17"/>
      <c r="K1977" s="17"/>
      <c r="L1977" s="17"/>
      <c r="M1977" s="17"/>
      <c r="N1977" s="17"/>
      <c r="O1977" s="17"/>
      <c r="P1977" s="17"/>
      <c r="Q1977" s="17"/>
      <c r="R1977" s="17"/>
      <c r="S1977" s="17"/>
      <c r="T1977" s="17"/>
      <c r="U1977" s="17"/>
      <c r="V1977" s="17"/>
      <c r="W1977" s="17"/>
      <c r="X1977" s="17"/>
      <c r="Y1977" s="17"/>
      <c r="Z1977" s="17"/>
      <c r="AA1977" s="17"/>
      <c r="AB1977" s="17"/>
      <c r="AC1977" s="17"/>
      <c r="AD1977" s="17"/>
      <c r="AE1977" s="17"/>
      <c r="AF1977" s="17"/>
      <c r="AG1977" s="17"/>
      <c r="AH1977" s="17"/>
      <c r="AI1977" s="17"/>
      <c r="AJ1977" s="17"/>
    </row>
    <row r="1978" spans="5:36">
      <c r="E1978" s="17"/>
      <c r="F1978" s="17"/>
      <c r="G1978" s="17"/>
      <c r="H1978" s="17"/>
      <c r="I1978" s="17"/>
      <c r="J1978" s="17"/>
      <c r="K1978" s="17"/>
      <c r="L1978" s="17"/>
      <c r="M1978" s="17"/>
      <c r="N1978" s="17"/>
      <c r="O1978" s="17"/>
      <c r="P1978" s="17"/>
      <c r="Q1978" s="17"/>
      <c r="R1978" s="17"/>
      <c r="S1978" s="17"/>
      <c r="T1978" s="17"/>
      <c r="U1978" s="17"/>
      <c r="V1978" s="17"/>
      <c r="W1978" s="17"/>
      <c r="X1978" s="17"/>
      <c r="Y1978" s="17"/>
      <c r="Z1978" s="17"/>
      <c r="AA1978" s="17"/>
      <c r="AB1978" s="17"/>
      <c r="AC1978" s="17"/>
      <c r="AD1978" s="17"/>
      <c r="AE1978" s="17"/>
      <c r="AF1978" s="17"/>
      <c r="AG1978" s="17"/>
      <c r="AH1978" s="17"/>
      <c r="AI1978" s="17"/>
      <c r="AJ1978" s="17"/>
    </row>
    <row r="1979" spans="5:36">
      <c r="E1979" s="17"/>
      <c r="F1979" s="17"/>
      <c r="G1979" s="17"/>
      <c r="H1979" s="17"/>
      <c r="I1979" s="17"/>
      <c r="J1979" s="17"/>
      <c r="K1979" s="17"/>
      <c r="L1979" s="17"/>
      <c r="M1979" s="17"/>
      <c r="N1979" s="17"/>
      <c r="O1979" s="17"/>
      <c r="P1979" s="17"/>
      <c r="Q1979" s="17"/>
      <c r="R1979" s="17"/>
      <c r="S1979" s="17"/>
      <c r="T1979" s="17"/>
      <c r="U1979" s="17"/>
      <c r="V1979" s="17"/>
      <c r="W1979" s="17"/>
      <c r="X1979" s="17"/>
      <c r="Y1979" s="17"/>
      <c r="Z1979" s="17"/>
      <c r="AA1979" s="17"/>
      <c r="AB1979" s="17"/>
      <c r="AC1979" s="17"/>
      <c r="AD1979" s="17"/>
      <c r="AE1979" s="17"/>
      <c r="AF1979" s="17"/>
      <c r="AG1979" s="17"/>
      <c r="AH1979" s="17"/>
      <c r="AI1979" s="17"/>
      <c r="AJ1979" s="17"/>
    </row>
    <row r="1980" spans="5:36">
      <c r="E1980" s="17"/>
      <c r="F1980" s="17"/>
      <c r="G1980" s="17"/>
      <c r="H1980" s="17"/>
      <c r="I1980" s="17"/>
      <c r="J1980" s="17"/>
      <c r="K1980" s="17"/>
      <c r="L1980" s="17"/>
      <c r="M1980" s="17"/>
      <c r="N1980" s="17"/>
      <c r="O1980" s="17"/>
      <c r="P1980" s="17"/>
      <c r="Q1980" s="17"/>
      <c r="R1980" s="17"/>
      <c r="S1980" s="17"/>
      <c r="T1980" s="17"/>
      <c r="U1980" s="17"/>
      <c r="V1980" s="17"/>
      <c r="W1980" s="17"/>
      <c r="X1980" s="17"/>
      <c r="Y1980" s="17"/>
      <c r="Z1980" s="17"/>
      <c r="AA1980" s="17"/>
      <c r="AB1980" s="17"/>
      <c r="AC1980" s="17"/>
      <c r="AD1980" s="17"/>
      <c r="AE1980" s="17"/>
      <c r="AF1980" s="17"/>
      <c r="AG1980" s="17"/>
      <c r="AH1980" s="17"/>
      <c r="AI1980" s="17"/>
      <c r="AJ1980" s="17"/>
    </row>
    <row r="1981" spans="5:36">
      <c r="E1981" s="17"/>
      <c r="F1981" s="17"/>
      <c r="G1981" s="17"/>
      <c r="H1981" s="17"/>
      <c r="I1981" s="17"/>
      <c r="J1981" s="17"/>
      <c r="K1981" s="17"/>
      <c r="L1981" s="17"/>
      <c r="M1981" s="17"/>
      <c r="N1981" s="17"/>
      <c r="O1981" s="17"/>
      <c r="P1981" s="17"/>
      <c r="Q1981" s="17"/>
      <c r="R1981" s="17"/>
      <c r="S1981" s="17"/>
      <c r="T1981" s="17"/>
      <c r="U1981" s="17"/>
      <c r="V1981" s="17"/>
      <c r="W1981" s="17"/>
      <c r="X1981" s="17"/>
      <c r="Y1981" s="17"/>
      <c r="Z1981" s="17"/>
      <c r="AA1981" s="17"/>
      <c r="AB1981" s="17"/>
      <c r="AC1981" s="17"/>
      <c r="AD1981" s="17"/>
      <c r="AE1981" s="17"/>
      <c r="AF1981" s="17"/>
      <c r="AG1981" s="17"/>
      <c r="AH1981" s="17"/>
      <c r="AI1981" s="17"/>
      <c r="AJ1981" s="17"/>
    </row>
    <row r="1982" spans="5:36">
      <c r="E1982" s="17"/>
      <c r="F1982" s="17"/>
      <c r="G1982" s="17"/>
      <c r="H1982" s="17"/>
      <c r="I1982" s="17"/>
      <c r="J1982" s="17"/>
      <c r="K1982" s="17"/>
      <c r="L1982" s="17"/>
      <c r="M1982" s="17"/>
      <c r="N1982" s="17"/>
      <c r="O1982" s="17"/>
      <c r="P1982" s="17"/>
      <c r="Q1982" s="17"/>
      <c r="R1982" s="17"/>
      <c r="S1982" s="17"/>
      <c r="T1982" s="17"/>
      <c r="U1982" s="17"/>
      <c r="V1982" s="17"/>
      <c r="W1982" s="17"/>
      <c r="X1982" s="17"/>
      <c r="Y1982" s="17"/>
      <c r="Z1982" s="17"/>
      <c r="AA1982" s="17"/>
      <c r="AB1982" s="17"/>
      <c r="AC1982" s="17"/>
      <c r="AD1982" s="17"/>
      <c r="AE1982" s="17"/>
      <c r="AF1982" s="17"/>
      <c r="AG1982" s="17"/>
      <c r="AH1982" s="17"/>
      <c r="AI1982" s="17"/>
      <c r="AJ1982" s="17"/>
    </row>
    <row r="1983" spans="5:36">
      <c r="E1983" s="17"/>
      <c r="F1983" s="17"/>
      <c r="G1983" s="17"/>
      <c r="H1983" s="17"/>
      <c r="I1983" s="17"/>
      <c r="J1983" s="17"/>
      <c r="K1983" s="17"/>
      <c r="L1983" s="17"/>
      <c r="M1983" s="17"/>
      <c r="N1983" s="17"/>
      <c r="O1983" s="17"/>
      <c r="P1983" s="17"/>
      <c r="Q1983" s="17"/>
      <c r="R1983" s="17"/>
      <c r="S1983" s="17"/>
      <c r="T1983" s="17"/>
      <c r="U1983" s="17"/>
      <c r="V1983" s="17"/>
      <c r="W1983" s="17"/>
      <c r="X1983" s="17"/>
      <c r="Y1983" s="17"/>
      <c r="Z1983" s="17"/>
      <c r="AA1983" s="17"/>
      <c r="AB1983" s="17"/>
      <c r="AC1983" s="17"/>
      <c r="AD1983" s="17"/>
      <c r="AE1983" s="17"/>
      <c r="AF1983" s="17"/>
      <c r="AG1983" s="17"/>
      <c r="AH1983" s="17"/>
      <c r="AI1983" s="17"/>
      <c r="AJ1983" s="17"/>
    </row>
    <row r="1984" spans="5:36">
      <c r="E1984" s="17"/>
      <c r="F1984" s="17"/>
      <c r="G1984" s="17"/>
      <c r="H1984" s="17"/>
      <c r="I1984" s="17"/>
      <c r="J1984" s="17"/>
      <c r="K1984" s="17"/>
      <c r="L1984" s="17"/>
      <c r="M1984" s="17"/>
      <c r="N1984" s="17"/>
      <c r="O1984" s="17"/>
      <c r="P1984" s="17"/>
      <c r="Q1984" s="17"/>
      <c r="R1984" s="17"/>
      <c r="S1984" s="17"/>
      <c r="T1984" s="17"/>
      <c r="U1984" s="17"/>
      <c r="V1984" s="17"/>
      <c r="W1984" s="17"/>
      <c r="X1984" s="17"/>
      <c r="Y1984" s="17"/>
      <c r="Z1984" s="17"/>
      <c r="AA1984" s="17"/>
      <c r="AB1984" s="17"/>
      <c r="AC1984" s="17"/>
      <c r="AD1984" s="17"/>
      <c r="AE1984" s="17"/>
      <c r="AF1984" s="17"/>
      <c r="AG1984" s="17"/>
      <c r="AH1984" s="17"/>
      <c r="AI1984" s="17"/>
      <c r="AJ1984" s="17"/>
    </row>
    <row r="1985" spans="5:36">
      <c r="E1985" s="17"/>
      <c r="F1985" s="17"/>
      <c r="G1985" s="17"/>
      <c r="H1985" s="17"/>
      <c r="I1985" s="17"/>
      <c r="J1985" s="17"/>
      <c r="K1985" s="17"/>
      <c r="L1985" s="17"/>
      <c r="M1985" s="17"/>
      <c r="N1985" s="17"/>
      <c r="O1985" s="17"/>
      <c r="P1985" s="17"/>
      <c r="Q1985" s="17"/>
      <c r="R1985" s="17"/>
      <c r="S1985" s="17"/>
      <c r="T1985" s="17"/>
      <c r="U1985" s="17"/>
      <c r="V1985" s="17"/>
      <c r="W1985" s="17"/>
      <c r="X1985" s="17"/>
      <c r="Y1985" s="17"/>
      <c r="Z1985" s="17"/>
      <c r="AA1985" s="17"/>
      <c r="AB1985" s="17"/>
      <c r="AC1985" s="17"/>
      <c r="AD1985" s="17"/>
      <c r="AE1985" s="17"/>
      <c r="AF1985" s="17"/>
      <c r="AG1985" s="17"/>
      <c r="AH1985" s="17"/>
      <c r="AI1985" s="17"/>
      <c r="AJ1985" s="17"/>
    </row>
    <row r="1986" spans="5:36">
      <c r="E1986" s="17"/>
      <c r="F1986" s="17"/>
      <c r="G1986" s="17"/>
      <c r="H1986" s="17"/>
      <c r="I1986" s="17"/>
      <c r="J1986" s="17"/>
      <c r="K1986" s="17"/>
      <c r="L1986" s="17"/>
      <c r="M1986" s="17"/>
      <c r="N1986" s="17"/>
      <c r="O1986" s="17"/>
      <c r="P1986" s="17"/>
      <c r="Q1986" s="17"/>
      <c r="R1986" s="17"/>
      <c r="S1986" s="17"/>
      <c r="T1986" s="17"/>
      <c r="U1986" s="17"/>
      <c r="V1986" s="17"/>
      <c r="W1986" s="17"/>
      <c r="X1986" s="17"/>
      <c r="Y1986" s="17"/>
      <c r="Z1986" s="17"/>
      <c r="AA1986" s="17"/>
      <c r="AB1986" s="17"/>
      <c r="AC1986" s="17"/>
      <c r="AD1986" s="17"/>
      <c r="AE1986" s="17"/>
      <c r="AF1986" s="17"/>
      <c r="AG1986" s="17"/>
      <c r="AH1986" s="17"/>
      <c r="AI1986" s="17"/>
      <c r="AJ1986" s="17"/>
    </row>
    <row r="1987" spans="5:36">
      <c r="E1987" s="17"/>
      <c r="F1987" s="17"/>
      <c r="G1987" s="17"/>
      <c r="H1987" s="17"/>
      <c r="I1987" s="17"/>
      <c r="J1987" s="17"/>
      <c r="K1987" s="17"/>
      <c r="L1987" s="17"/>
      <c r="M1987" s="17"/>
      <c r="N1987" s="17"/>
      <c r="O1987" s="17"/>
      <c r="P1987" s="17"/>
      <c r="Q1987" s="17"/>
      <c r="R1987" s="17"/>
      <c r="S1987" s="17"/>
      <c r="T1987" s="17"/>
      <c r="U1987" s="17"/>
      <c r="V1987" s="17"/>
      <c r="W1987" s="17"/>
      <c r="X1987" s="17"/>
      <c r="Y1987" s="17"/>
      <c r="Z1987" s="17"/>
      <c r="AA1987" s="17"/>
      <c r="AB1987" s="17"/>
      <c r="AC1987" s="17"/>
      <c r="AD1987" s="17"/>
      <c r="AE1987" s="17"/>
      <c r="AF1987" s="17"/>
      <c r="AG1987" s="17"/>
      <c r="AH1987" s="17"/>
      <c r="AI1987" s="17"/>
      <c r="AJ1987" s="17"/>
    </row>
    <row r="1988" spans="5:36">
      <c r="E1988" s="17"/>
      <c r="F1988" s="17"/>
      <c r="G1988" s="17"/>
      <c r="H1988" s="17"/>
      <c r="I1988" s="17"/>
      <c r="J1988" s="17"/>
      <c r="K1988" s="17"/>
      <c r="L1988" s="17"/>
      <c r="M1988" s="17"/>
      <c r="N1988" s="17"/>
      <c r="O1988" s="17"/>
      <c r="P1988" s="17"/>
      <c r="Q1988" s="17"/>
      <c r="R1988" s="17"/>
      <c r="S1988" s="17"/>
      <c r="T1988" s="17"/>
      <c r="U1988" s="17"/>
      <c r="V1988" s="17"/>
      <c r="W1988" s="17"/>
      <c r="X1988" s="17"/>
      <c r="Y1988" s="17"/>
      <c r="Z1988" s="17"/>
      <c r="AA1988" s="17"/>
      <c r="AB1988" s="17"/>
      <c r="AC1988" s="17"/>
      <c r="AD1988" s="17"/>
      <c r="AE1988" s="17"/>
      <c r="AF1988" s="17"/>
      <c r="AG1988" s="17"/>
      <c r="AH1988" s="17"/>
      <c r="AI1988" s="17"/>
      <c r="AJ1988" s="17"/>
    </row>
    <row r="1989" spans="5:36">
      <c r="E1989" s="17"/>
      <c r="F1989" s="17"/>
      <c r="G1989" s="17"/>
      <c r="H1989" s="17"/>
      <c r="I1989" s="17"/>
      <c r="J1989" s="17"/>
      <c r="K1989" s="17"/>
      <c r="L1989" s="17"/>
      <c r="M1989" s="17"/>
      <c r="N1989" s="17"/>
      <c r="O1989" s="17"/>
      <c r="P1989" s="17"/>
      <c r="Q1989" s="17"/>
      <c r="R1989" s="17"/>
      <c r="S1989" s="17"/>
      <c r="T1989" s="17"/>
      <c r="U1989" s="17"/>
      <c r="V1989" s="17"/>
      <c r="W1989" s="17"/>
      <c r="X1989" s="17"/>
      <c r="Y1989" s="17"/>
      <c r="Z1989" s="17"/>
      <c r="AA1989" s="17"/>
      <c r="AB1989" s="17"/>
      <c r="AC1989" s="17"/>
      <c r="AD1989" s="17"/>
      <c r="AE1989" s="17"/>
      <c r="AF1989" s="17"/>
      <c r="AG1989" s="17"/>
      <c r="AH1989" s="17"/>
      <c r="AI1989" s="17"/>
      <c r="AJ1989" s="17"/>
    </row>
    <row r="1990" spans="5:36">
      <c r="E1990" s="17"/>
      <c r="F1990" s="17"/>
      <c r="G1990" s="17"/>
      <c r="H1990" s="17"/>
      <c r="I1990" s="17"/>
      <c r="J1990" s="17"/>
      <c r="K1990" s="17"/>
      <c r="L1990" s="17"/>
      <c r="M1990" s="17"/>
      <c r="N1990" s="17"/>
      <c r="O1990" s="17"/>
      <c r="P1990" s="17"/>
      <c r="Q1990" s="17"/>
      <c r="R1990" s="17"/>
      <c r="S1990" s="17"/>
      <c r="T1990" s="17"/>
      <c r="U1990" s="17"/>
      <c r="V1990" s="17"/>
      <c r="W1990" s="17"/>
      <c r="X1990" s="17"/>
      <c r="Y1990" s="17"/>
      <c r="Z1990" s="17"/>
      <c r="AA1990" s="17"/>
      <c r="AB1990" s="17"/>
      <c r="AC1990" s="17"/>
      <c r="AD1990" s="17"/>
      <c r="AE1990" s="17"/>
      <c r="AF1990" s="17"/>
      <c r="AG1990" s="17"/>
      <c r="AH1990" s="17"/>
      <c r="AI1990" s="17"/>
      <c r="AJ1990" s="17"/>
    </row>
    <row r="1991" spans="5:36">
      <c r="E1991" s="17"/>
      <c r="F1991" s="17"/>
      <c r="G1991" s="17"/>
      <c r="H1991" s="17"/>
      <c r="I1991" s="17"/>
      <c r="J1991" s="17"/>
      <c r="K1991" s="17"/>
      <c r="L1991" s="17"/>
      <c r="M1991" s="17"/>
      <c r="N1991" s="17"/>
      <c r="O1991" s="17"/>
      <c r="P1991" s="17"/>
      <c r="Q1991" s="17"/>
      <c r="R1991" s="17"/>
      <c r="S1991" s="17"/>
      <c r="T1991" s="17"/>
      <c r="U1991" s="17"/>
      <c r="V1991" s="17"/>
      <c r="W1991" s="17"/>
      <c r="X1991" s="17"/>
      <c r="Y1991" s="17"/>
      <c r="Z1991" s="17"/>
      <c r="AA1991" s="17"/>
      <c r="AB1991" s="17"/>
      <c r="AC1991" s="17"/>
      <c r="AD1991" s="17"/>
      <c r="AE1991" s="17"/>
      <c r="AF1991" s="17"/>
      <c r="AG1991" s="17"/>
      <c r="AH1991" s="17"/>
      <c r="AI1991" s="17"/>
      <c r="AJ1991" s="17"/>
    </row>
    <row r="1992" spans="5:36">
      <c r="E1992" s="17"/>
      <c r="F1992" s="17"/>
      <c r="G1992" s="17"/>
      <c r="H1992" s="17"/>
      <c r="I1992" s="17"/>
      <c r="J1992" s="17"/>
      <c r="K1992" s="17"/>
      <c r="L1992" s="17"/>
      <c r="M1992" s="17"/>
      <c r="N1992" s="17"/>
      <c r="O1992" s="17"/>
      <c r="P1992" s="17"/>
      <c r="Q1992" s="17"/>
      <c r="R1992" s="17"/>
      <c r="S1992" s="17"/>
      <c r="T1992" s="17"/>
      <c r="U1992" s="17"/>
      <c r="V1992" s="17"/>
      <c r="W1992" s="17"/>
      <c r="X1992" s="17"/>
      <c r="Y1992" s="17"/>
      <c r="Z1992" s="17"/>
      <c r="AA1992" s="17"/>
      <c r="AB1992" s="17"/>
      <c r="AC1992" s="17"/>
      <c r="AD1992" s="17"/>
      <c r="AE1992" s="17"/>
      <c r="AF1992" s="17"/>
      <c r="AG1992" s="17"/>
      <c r="AH1992" s="17"/>
      <c r="AI1992" s="17"/>
      <c r="AJ1992" s="17"/>
    </row>
    <row r="1993" spans="5:36">
      <c r="E1993" s="17"/>
      <c r="F1993" s="17"/>
      <c r="G1993" s="17"/>
      <c r="H1993" s="17"/>
      <c r="I1993" s="17"/>
      <c r="J1993" s="17"/>
      <c r="K1993" s="17"/>
      <c r="L1993" s="17"/>
      <c r="M1993" s="17"/>
      <c r="N1993" s="17"/>
      <c r="O1993" s="17"/>
      <c r="P1993" s="17"/>
      <c r="Q1993" s="17"/>
      <c r="R1993" s="17"/>
      <c r="S1993" s="17"/>
      <c r="T1993" s="17"/>
      <c r="U1993" s="17"/>
      <c r="V1993" s="17"/>
      <c r="W1993" s="17"/>
      <c r="X1993" s="17"/>
      <c r="Y1993" s="17"/>
      <c r="Z1993" s="17"/>
      <c r="AA1993" s="17"/>
      <c r="AB1993" s="17"/>
      <c r="AC1993" s="17"/>
      <c r="AD1993" s="17"/>
      <c r="AE1993" s="17"/>
      <c r="AF1993" s="17"/>
      <c r="AG1993" s="17"/>
      <c r="AH1993" s="17"/>
      <c r="AI1993" s="17"/>
      <c r="AJ1993" s="17"/>
    </row>
    <row r="1994" spans="5:36">
      <c r="E1994" s="17"/>
      <c r="F1994" s="17"/>
      <c r="G1994" s="17"/>
      <c r="H1994" s="17"/>
      <c r="I1994" s="17"/>
      <c r="J1994" s="17"/>
      <c r="K1994" s="17"/>
      <c r="L1994" s="17"/>
      <c r="M1994" s="17"/>
      <c r="N1994" s="17"/>
      <c r="O1994" s="17"/>
      <c r="P1994" s="17"/>
      <c r="Q1994" s="17"/>
      <c r="R1994" s="17"/>
      <c r="S1994" s="17"/>
      <c r="T1994" s="17"/>
      <c r="U1994" s="17"/>
      <c r="V1994" s="17"/>
      <c r="W1994" s="17"/>
      <c r="X1994" s="17"/>
      <c r="Y1994" s="17"/>
      <c r="Z1994" s="17"/>
      <c r="AA1994" s="17"/>
      <c r="AB1994" s="17"/>
      <c r="AC1994" s="17"/>
      <c r="AD1994" s="17"/>
      <c r="AE1994" s="17"/>
      <c r="AF1994" s="17"/>
      <c r="AG1994" s="17"/>
      <c r="AH1994" s="17"/>
      <c r="AI1994" s="17"/>
      <c r="AJ1994" s="17"/>
    </row>
    <row r="1995" spans="5:36">
      <c r="E1995" s="17"/>
      <c r="F1995" s="17"/>
      <c r="G1995" s="17"/>
      <c r="H1995" s="17"/>
      <c r="I1995" s="17"/>
      <c r="J1995" s="17"/>
      <c r="K1995" s="17"/>
      <c r="L1995" s="17"/>
      <c r="M1995" s="17"/>
      <c r="N1995" s="17"/>
      <c r="O1995" s="17"/>
      <c r="P1995" s="17"/>
      <c r="Q1995" s="17"/>
      <c r="R1995" s="17"/>
      <c r="S1995" s="17"/>
      <c r="T1995" s="17"/>
      <c r="U1995" s="17"/>
      <c r="V1995" s="17"/>
      <c r="W1995" s="17"/>
      <c r="X1995" s="17"/>
      <c r="Y1995" s="17"/>
      <c r="Z1995" s="17"/>
      <c r="AA1995" s="17"/>
      <c r="AB1995" s="17"/>
      <c r="AC1995" s="17"/>
      <c r="AD1995" s="17"/>
      <c r="AE1995" s="17"/>
      <c r="AF1995" s="17"/>
      <c r="AG1995" s="17"/>
      <c r="AH1995" s="17"/>
      <c r="AI1995" s="17"/>
      <c r="AJ1995" s="17"/>
    </row>
    <row r="1996" spans="5:36">
      <c r="E1996" s="17"/>
      <c r="F1996" s="17"/>
      <c r="G1996" s="17"/>
      <c r="H1996" s="17"/>
      <c r="I1996" s="17"/>
      <c r="J1996" s="17"/>
      <c r="K1996" s="17"/>
      <c r="L1996" s="17"/>
      <c r="M1996" s="17"/>
      <c r="N1996" s="17"/>
      <c r="O1996" s="17"/>
      <c r="P1996" s="17"/>
      <c r="Q1996" s="17"/>
      <c r="R1996" s="17"/>
      <c r="S1996" s="17"/>
      <c r="T1996" s="17"/>
      <c r="U1996" s="17"/>
      <c r="V1996" s="17"/>
      <c r="W1996" s="17"/>
      <c r="X1996" s="17"/>
      <c r="Y1996" s="17"/>
      <c r="Z1996" s="17"/>
      <c r="AA1996" s="17"/>
      <c r="AB1996" s="17"/>
      <c r="AC1996" s="17"/>
      <c r="AD1996" s="17"/>
      <c r="AE1996" s="17"/>
      <c r="AF1996" s="17"/>
      <c r="AG1996" s="17"/>
      <c r="AH1996" s="17"/>
      <c r="AI1996" s="17"/>
      <c r="AJ1996" s="17"/>
    </row>
    <row r="1997" spans="5:36">
      <c r="E1997" s="17"/>
      <c r="F1997" s="17"/>
      <c r="G1997" s="17"/>
      <c r="H1997" s="17"/>
      <c r="I1997" s="17"/>
      <c r="J1997" s="17"/>
      <c r="K1997" s="17"/>
      <c r="L1997" s="17"/>
      <c r="M1997" s="17"/>
      <c r="N1997" s="17"/>
      <c r="O1997" s="17"/>
      <c r="P1997" s="17"/>
      <c r="Q1997" s="17"/>
      <c r="R1997" s="17"/>
      <c r="S1997" s="17"/>
      <c r="T1997" s="17"/>
      <c r="U1997" s="17"/>
      <c r="V1997" s="17"/>
      <c r="W1997" s="17"/>
      <c r="X1997" s="17"/>
      <c r="Y1997" s="17"/>
      <c r="Z1997" s="17"/>
      <c r="AA1997" s="17"/>
      <c r="AB1997" s="17"/>
      <c r="AC1997" s="17"/>
      <c r="AD1997" s="17"/>
      <c r="AE1997" s="17"/>
      <c r="AF1997" s="17"/>
      <c r="AG1997" s="17"/>
      <c r="AH1997" s="17"/>
      <c r="AI1997" s="17"/>
      <c r="AJ1997" s="17"/>
    </row>
    <row r="1998" spans="5:36">
      <c r="E1998" s="17"/>
      <c r="F1998" s="17"/>
      <c r="G1998" s="17"/>
      <c r="H1998" s="17"/>
      <c r="I1998" s="17"/>
      <c r="J1998" s="17"/>
      <c r="K1998" s="17"/>
      <c r="L1998" s="17"/>
      <c r="M1998" s="17"/>
      <c r="N1998" s="17"/>
      <c r="O1998" s="17"/>
      <c r="P1998" s="17"/>
      <c r="Q1998" s="17"/>
      <c r="R1998" s="17"/>
      <c r="S1998" s="17"/>
      <c r="T1998" s="17"/>
      <c r="U1998" s="17"/>
      <c r="V1998" s="17"/>
      <c r="W1998" s="17"/>
      <c r="X1998" s="17"/>
      <c r="Y1998" s="17"/>
      <c r="Z1998" s="17"/>
      <c r="AA1998" s="17"/>
      <c r="AB1998" s="17"/>
      <c r="AC1998" s="17"/>
      <c r="AD1998" s="17"/>
      <c r="AE1998" s="17"/>
      <c r="AF1998" s="17"/>
      <c r="AG1998" s="17"/>
      <c r="AH1998" s="17"/>
      <c r="AI1998" s="17"/>
      <c r="AJ1998" s="17"/>
    </row>
    <row r="1999" spans="5:36">
      <c r="E1999" s="17"/>
      <c r="F1999" s="17"/>
      <c r="G1999" s="17"/>
      <c r="H1999" s="17"/>
      <c r="I1999" s="17"/>
      <c r="J1999" s="17"/>
      <c r="K1999" s="17"/>
      <c r="L1999" s="17"/>
      <c r="M1999" s="17"/>
      <c r="N1999" s="17"/>
      <c r="O1999" s="17"/>
      <c r="P1999" s="17"/>
      <c r="Q1999" s="17"/>
      <c r="R1999" s="17"/>
      <c r="S1999" s="17"/>
      <c r="T1999" s="17"/>
      <c r="U1999" s="17"/>
      <c r="V1999" s="17"/>
      <c r="W1999" s="17"/>
      <c r="X1999" s="17"/>
      <c r="Y1999" s="17"/>
      <c r="Z1999" s="17"/>
      <c r="AA1999" s="17"/>
      <c r="AB1999" s="17"/>
      <c r="AC1999" s="17"/>
      <c r="AD1999" s="17"/>
      <c r="AE1999" s="17"/>
      <c r="AF1999" s="17"/>
      <c r="AG1999" s="17"/>
      <c r="AH1999" s="17"/>
      <c r="AI1999" s="17"/>
      <c r="AJ1999" s="17"/>
    </row>
    <row r="2000" spans="5:36">
      <c r="E2000" s="17"/>
      <c r="F2000" s="17"/>
      <c r="G2000" s="17"/>
      <c r="H2000" s="17"/>
      <c r="I2000" s="17"/>
      <c r="J2000" s="17"/>
      <c r="K2000" s="17"/>
      <c r="L2000" s="17"/>
      <c r="M2000" s="17"/>
      <c r="N2000" s="17"/>
      <c r="O2000" s="17"/>
      <c r="P2000" s="17"/>
      <c r="Q2000" s="17"/>
      <c r="R2000" s="17"/>
      <c r="S2000" s="17"/>
      <c r="T2000" s="17"/>
      <c r="U2000" s="17"/>
      <c r="V2000" s="17"/>
      <c r="W2000" s="17"/>
      <c r="X2000" s="17"/>
      <c r="Y2000" s="17"/>
      <c r="Z2000" s="17"/>
      <c r="AA2000" s="17"/>
      <c r="AB2000" s="17"/>
      <c r="AC2000" s="17"/>
      <c r="AD2000" s="17"/>
      <c r="AE2000" s="17"/>
      <c r="AF2000" s="17"/>
      <c r="AG2000" s="17"/>
      <c r="AH2000" s="17"/>
      <c r="AI2000" s="17"/>
      <c r="AJ2000" s="17"/>
    </row>
    <row r="2001" spans="5:36">
      <c r="E2001" s="17"/>
      <c r="F2001" s="17"/>
      <c r="G2001" s="17"/>
      <c r="H2001" s="17"/>
      <c r="I2001" s="17"/>
      <c r="J2001" s="17"/>
      <c r="K2001" s="17"/>
      <c r="L2001" s="17"/>
      <c r="M2001" s="17"/>
      <c r="N2001" s="17"/>
      <c r="O2001" s="17"/>
      <c r="P2001" s="17"/>
      <c r="Q2001" s="17"/>
      <c r="R2001" s="17"/>
      <c r="S2001" s="17"/>
      <c r="T2001" s="17"/>
      <c r="U2001" s="17"/>
      <c r="V2001" s="17"/>
      <c r="W2001" s="17"/>
      <c r="X2001" s="17"/>
      <c r="Y2001" s="17"/>
      <c r="Z2001" s="17"/>
      <c r="AA2001" s="17"/>
      <c r="AB2001" s="17"/>
      <c r="AC2001" s="17"/>
      <c r="AD2001" s="17"/>
      <c r="AE2001" s="17"/>
      <c r="AF2001" s="17"/>
      <c r="AG2001" s="17"/>
      <c r="AH2001" s="17"/>
      <c r="AI2001" s="17"/>
      <c r="AJ2001" s="17"/>
    </row>
    <row r="2002" spans="5:36">
      <c r="E2002" s="17"/>
      <c r="F2002" s="17"/>
      <c r="G2002" s="17"/>
      <c r="H2002" s="17"/>
      <c r="I2002" s="17"/>
      <c r="J2002" s="17"/>
      <c r="K2002" s="17"/>
      <c r="L2002" s="17"/>
      <c r="M2002" s="17"/>
      <c r="N2002" s="17"/>
      <c r="O2002" s="17"/>
      <c r="P2002" s="17"/>
      <c r="Q2002" s="17"/>
      <c r="R2002" s="17"/>
      <c r="S2002" s="17"/>
      <c r="T2002" s="17"/>
      <c r="U2002" s="17"/>
      <c r="V2002" s="17"/>
      <c r="W2002" s="17"/>
      <c r="X2002" s="17"/>
      <c r="Y2002" s="17"/>
      <c r="Z2002" s="17"/>
      <c r="AA2002" s="17"/>
      <c r="AB2002" s="17"/>
      <c r="AC2002" s="17"/>
      <c r="AD2002" s="17"/>
      <c r="AE2002" s="17"/>
      <c r="AF2002" s="17"/>
      <c r="AG2002" s="17"/>
      <c r="AH2002" s="17"/>
      <c r="AI2002" s="17"/>
      <c r="AJ2002" s="17"/>
    </row>
    <row r="2003" spans="5:36">
      <c r="E2003" s="17"/>
      <c r="F2003" s="17"/>
      <c r="G2003" s="17"/>
      <c r="H2003" s="17"/>
      <c r="I2003" s="17"/>
      <c r="J2003" s="17"/>
      <c r="K2003" s="17"/>
      <c r="L2003" s="17"/>
      <c r="M2003" s="17"/>
      <c r="N2003" s="17"/>
      <c r="O2003" s="17"/>
      <c r="P2003" s="17"/>
      <c r="Q2003" s="17"/>
      <c r="R2003" s="17"/>
      <c r="S2003" s="17"/>
      <c r="T2003" s="17"/>
      <c r="U2003" s="17"/>
      <c r="V2003" s="17"/>
      <c r="W2003" s="17"/>
      <c r="X2003" s="17"/>
      <c r="Y2003" s="17"/>
      <c r="Z2003" s="17"/>
      <c r="AA2003" s="17"/>
      <c r="AB2003" s="17"/>
      <c r="AC2003" s="17"/>
      <c r="AD2003" s="17"/>
      <c r="AE2003" s="17"/>
      <c r="AF2003" s="17"/>
      <c r="AG2003" s="17"/>
      <c r="AH2003" s="17"/>
      <c r="AI2003" s="17"/>
      <c r="AJ2003" s="17"/>
    </row>
    <row r="2004" spans="5:36">
      <c r="E2004" s="17"/>
      <c r="F2004" s="17"/>
      <c r="G2004" s="17"/>
      <c r="H2004" s="17"/>
      <c r="I2004" s="17"/>
      <c r="J2004" s="17"/>
      <c r="K2004" s="17"/>
      <c r="L2004" s="17"/>
      <c r="M2004" s="17"/>
      <c r="N2004" s="17"/>
      <c r="O2004" s="17"/>
      <c r="P2004" s="17"/>
      <c r="Q2004" s="17"/>
      <c r="R2004" s="17"/>
      <c r="S2004" s="17"/>
      <c r="T2004" s="17"/>
      <c r="U2004" s="17"/>
      <c r="V2004" s="17"/>
      <c r="W2004" s="17"/>
      <c r="X2004" s="17"/>
      <c r="Y2004" s="17"/>
      <c r="Z2004" s="17"/>
      <c r="AA2004" s="17"/>
      <c r="AB2004" s="17"/>
      <c r="AC2004" s="17"/>
      <c r="AD2004" s="17"/>
      <c r="AE2004" s="17"/>
      <c r="AF2004" s="17"/>
      <c r="AG2004" s="17"/>
      <c r="AH2004" s="17"/>
      <c r="AI2004" s="17"/>
      <c r="AJ2004" s="17"/>
    </row>
    <row r="2005" spans="5:36">
      <c r="E2005" s="17"/>
      <c r="F2005" s="17"/>
      <c r="G2005" s="17"/>
      <c r="H2005" s="17"/>
      <c r="I2005" s="17"/>
      <c r="J2005" s="17"/>
      <c r="K2005" s="17"/>
      <c r="L2005" s="17"/>
      <c r="M2005" s="17"/>
      <c r="N2005" s="17"/>
      <c r="O2005" s="17"/>
      <c r="P2005" s="17"/>
      <c r="Q2005" s="17"/>
      <c r="R2005" s="17"/>
      <c r="S2005" s="17"/>
      <c r="T2005" s="17"/>
      <c r="U2005" s="17"/>
      <c r="V2005" s="17"/>
      <c r="W2005" s="17"/>
      <c r="X2005" s="17"/>
      <c r="Y2005" s="17"/>
      <c r="Z2005" s="17"/>
      <c r="AA2005" s="17"/>
      <c r="AB2005" s="17"/>
      <c r="AC2005" s="17"/>
      <c r="AD2005" s="17"/>
      <c r="AE2005" s="17"/>
      <c r="AF2005" s="17"/>
      <c r="AG2005" s="17"/>
      <c r="AH2005" s="17"/>
      <c r="AI2005" s="17"/>
      <c r="AJ2005" s="17"/>
    </row>
    <row r="2006" spans="5:36">
      <c r="E2006" s="17"/>
      <c r="F2006" s="17"/>
      <c r="G2006" s="17"/>
      <c r="H2006" s="17"/>
      <c r="I2006" s="17"/>
      <c r="J2006" s="17"/>
      <c r="K2006" s="17"/>
      <c r="L2006" s="17"/>
      <c r="M2006" s="17"/>
      <c r="N2006" s="17"/>
      <c r="O2006" s="17"/>
      <c r="P2006" s="17"/>
      <c r="Q2006" s="17"/>
      <c r="R2006" s="17"/>
      <c r="S2006" s="17"/>
      <c r="T2006" s="17"/>
      <c r="U2006" s="17"/>
      <c r="V2006" s="17"/>
      <c r="W2006" s="17"/>
      <c r="X2006" s="17"/>
      <c r="Y2006" s="17"/>
      <c r="Z2006" s="17"/>
      <c r="AA2006" s="17"/>
      <c r="AB2006" s="17"/>
      <c r="AC2006" s="17"/>
      <c r="AD2006" s="17"/>
      <c r="AE2006" s="17"/>
      <c r="AF2006" s="17"/>
      <c r="AG2006" s="17"/>
      <c r="AH2006" s="17"/>
      <c r="AI2006" s="17"/>
      <c r="AJ2006" s="17"/>
    </row>
    <row r="2007" spans="5:36">
      <c r="E2007" s="17"/>
      <c r="F2007" s="17"/>
      <c r="G2007" s="17"/>
      <c r="H2007" s="17"/>
      <c r="I2007" s="17"/>
      <c r="J2007" s="17"/>
      <c r="K2007" s="17"/>
      <c r="L2007" s="17"/>
      <c r="M2007" s="17"/>
      <c r="N2007" s="17"/>
      <c r="O2007" s="17"/>
      <c r="P2007" s="17"/>
      <c r="Q2007" s="17"/>
      <c r="R2007" s="17"/>
      <c r="S2007" s="17"/>
      <c r="T2007" s="17"/>
      <c r="U2007" s="17"/>
      <c r="V2007" s="17"/>
      <c r="W2007" s="17"/>
      <c r="X2007" s="17"/>
      <c r="Y2007" s="17"/>
      <c r="Z2007" s="17"/>
      <c r="AA2007" s="17"/>
      <c r="AB2007" s="17"/>
      <c r="AC2007" s="17"/>
      <c r="AD2007" s="17"/>
      <c r="AE2007" s="17"/>
      <c r="AF2007" s="17"/>
      <c r="AG2007" s="17"/>
      <c r="AH2007" s="17"/>
      <c r="AI2007" s="17"/>
      <c r="AJ2007" s="17"/>
    </row>
    <row r="2008" spans="5:36">
      <c r="E2008" s="17"/>
      <c r="F2008" s="17"/>
      <c r="G2008" s="17"/>
      <c r="H2008" s="17"/>
      <c r="I2008" s="17"/>
      <c r="J2008" s="17"/>
      <c r="K2008" s="17"/>
      <c r="L2008" s="17"/>
      <c r="M2008" s="17"/>
      <c r="N2008" s="17"/>
      <c r="O2008" s="17"/>
      <c r="P2008" s="17"/>
      <c r="Q2008" s="17"/>
      <c r="R2008" s="17"/>
      <c r="S2008" s="17"/>
      <c r="T2008" s="17"/>
      <c r="U2008" s="17"/>
      <c r="V2008" s="17"/>
      <c r="W2008" s="17"/>
      <c r="X2008" s="17"/>
      <c r="Y2008" s="17"/>
      <c r="Z2008" s="17"/>
      <c r="AA2008" s="17"/>
      <c r="AB2008" s="17"/>
      <c r="AC2008" s="17"/>
      <c r="AD2008" s="17"/>
      <c r="AE2008" s="17"/>
      <c r="AF2008" s="17"/>
      <c r="AG2008" s="17"/>
      <c r="AH2008" s="17"/>
      <c r="AI2008" s="17"/>
      <c r="AJ2008" s="17"/>
    </row>
    <row r="2009" spans="5:36">
      <c r="E2009" s="17"/>
      <c r="F2009" s="17"/>
      <c r="G2009" s="17"/>
      <c r="H2009" s="17"/>
      <c r="I2009" s="17"/>
      <c r="J2009" s="17"/>
      <c r="K2009" s="17"/>
      <c r="L2009" s="17"/>
      <c r="M2009" s="17"/>
      <c r="N2009" s="17"/>
      <c r="O2009" s="17"/>
      <c r="P2009" s="17"/>
      <c r="Q2009" s="17"/>
      <c r="R2009" s="17"/>
      <c r="S2009" s="17"/>
      <c r="T2009" s="17"/>
      <c r="U2009" s="17"/>
      <c r="V2009" s="17"/>
      <c r="W2009" s="17"/>
      <c r="X2009" s="17"/>
      <c r="Y2009" s="17"/>
      <c r="Z2009" s="17"/>
      <c r="AA2009" s="17"/>
      <c r="AB2009" s="17"/>
      <c r="AC2009" s="17"/>
      <c r="AD2009" s="17"/>
      <c r="AE2009" s="17"/>
      <c r="AF2009" s="17"/>
      <c r="AG2009" s="17"/>
      <c r="AH2009" s="17"/>
      <c r="AI2009" s="17"/>
      <c r="AJ2009" s="17"/>
    </row>
    <row r="2010" spans="5:36">
      <c r="E2010" s="17"/>
      <c r="F2010" s="17"/>
      <c r="G2010" s="17"/>
      <c r="H2010" s="17"/>
      <c r="I2010" s="17"/>
      <c r="J2010" s="17"/>
      <c r="K2010" s="17"/>
      <c r="L2010" s="17"/>
      <c r="M2010" s="17"/>
      <c r="N2010" s="17"/>
      <c r="O2010" s="17"/>
      <c r="P2010" s="17"/>
      <c r="Q2010" s="17"/>
      <c r="R2010" s="17"/>
      <c r="S2010" s="17"/>
      <c r="T2010" s="17"/>
      <c r="U2010" s="17"/>
      <c r="V2010" s="17"/>
      <c r="W2010" s="17"/>
      <c r="X2010" s="17"/>
      <c r="Y2010" s="17"/>
      <c r="Z2010" s="17"/>
      <c r="AA2010" s="17"/>
      <c r="AB2010" s="17"/>
      <c r="AC2010" s="17"/>
      <c r="AD2010" s="17"/>
      <c r="AE2010" s="17"/>
      <c r="AF2010" s="17"/>
      <c r="AG2010" s="17"/>
      <c r="AH2010" s="17"/>
      <c r="AI2010" s="17"/>
      <c r="AJ2010" s="17"/>
    </row>
    <row r="2011" spans="5:36">
      <c r="E2011" s="17"/>
      <c r="F2011" s="17"/>
      <c r="G2011" s="17"/>
      <c r="H2011" s="17"/>
      <c r="I2011" s="17"/>
      <c r="J2011" s="17"/>
      <c r="K2011" s="17"/>
      <c r="L2011" s="17"/>
      <c r="M2011" s="17"/>
      <c r="N2011" s="17"/>
      <c r="O2011" s="17"/>
      <c r="P2011" s="17"/>
      <c r="Q2011" s="17"/>
      <c r="R2011" s="17"/>
      <c r="S2011" s="17"/>
      <c r="T2011" s="17"/>
      <c r="U2011" s="17"/>
      <c r="V2011" s="17"/>
      <c r="W2011" s="17"/>
      <c r="X2011" s="17"/>
      <c r="Y2011" s="17"/>
      <c r="Z2011" s="17"/>
      <c r="AA2011" s="17"/>
      <c r="AB2011" s="17"/>
      <c r="AC2011" s="17"/>
      <c r="AD2011" s="17"/>
      <c r="AE2011" s="17"/>
      <c r="AF2011" s="17"/>
      <c r="AG2011" s="17"/>
      <c r="AH2011" s="17"/>
      <c r="AI2011" s="17"/>
      <c r="AJ2011" s="17"/>
    </row>
    <row r="2012" spans="5:36">
      <c r="E2012" s="17"/>
      <c r="F2012" s="17"/>
      <c r="G2012" s="17"/>
      <c r="H2012" s="17"/>
      <c r="I2012" s="17"/>
      <c r="J2012" s="17"/>
      <c r="K2012" s="17"/>
      <c r="L2012" s="17"/>
      <c r="M2012" s="17"/>
      <c r="N2012" s="17"/>
      <c r="O2012" s="17"/>
      <c r="P2012" s="17"/>
      <c r="Q2012" s="17"/>
      <c r="R2012" s="17"/>
      <c r="S2012" s="17"/>
      <c r="T2012" s="17"/>
      <c r="U2012" s="17"/>
      <c r="V2012" s="17"/>
      <c r="W2012" s="17"/>
      <c r="X2012" s="17"/>
      <c r="Y2012" s="17"/>
      <c r="Z2012" s="17"/>
      <c r="AA2012" s="17"/>
      <c r="AB2012" s="17"/>
      <c r="AC2012" s="17"/>
      <c r="AD2012" s="17"/>
      <c r="AE2012" s="17"/>
      <c r="AF2012" s="17"/>
      <c r="AG2012" s="17"/>
      <c r="AH2012" s="17"/>
      <c r="AI2012" s="17"/>
      <c r="AJ2012" s="17"/>
    </row>
    <row r="2013" spans="5:36">
      <c r="E2013" s="17"/>
      <c r="F2013" s="17"/>
      <c r="G2013" s="17"/>
      <c r="H2013" s="17"/>
      <c r="I2013" s="17"/>
      <c r="J2013" s="17"/>
      <c r="K2013" s="17"/>
      <c r="L2013" s="17"/>
      <c r="M2013" s="17"/>
      <c r="N2013" s="17"/>
      <c r="O2013" s="17"/>
      <c r="P2013" s="17"/>
      <c r="Q2013" s="17"/>
      <c r="R2013" s="17"/>
      <c r="S2013" s="17"/>
      <c r="T2013" s="17"/>
      <c r="U2013" s="17"/>
      <c r="V2013" s="17"/>
      <c r="W2013" s="17"/>
      <c r="X2013" s="17"/>
      <c r="Y2013" s="17"/>
      <c r="Z2013" s="17"/>
      <c r="AA2013" s="17"/>
      <c r="AB2013" s="17"/>
      <c r="AC2013" s="17"/>
      <c r="AD2013" s="17"/>
      <c r="AE2013" s="17"/>
      <c r="AF2013" s="17"/>
      <c r="AG2013" s="17"/>
      <c r="AH2013" s="17"/>
      <c r="AI2013" s="17"/>
      <c r="AJ2013" s="17"/>
    </row>
    <row r="2014" spans="5:36">
      <c r="E2014" s="17"/>
      <c r="F2014" s="17"/>
      <c r="G2014" s="17"/>
      <c r="H2014" s="17"/>
      <c r="I2014" s="17"/>
      <c r="J2014" s="17"/>
      <c r="K2014" s="17"/>
      <c r="L2014" s="17"/>
      <c r="M2014" s="17"/>
      <c r="N2014" s="17"/>
      <c r="O2014" s="17"/>
      <c r="P2014" s="17"/>
      <c r="Q2014" s="17"/>
      <c r="R2014" s="17"/>
      <c r="S2014" s="17"/>
      <c r="T2014" s="17"/>
      <c r="U2014" s="17"/>
      <c r="V2014" s="17"/>
      <c r="W2014" s="17"/>
      <c r="X2014" s="17"/>
      <c r="Y2014" s="17"/>
      <c r="Z2014" s="17"/>
      <c r="AA2014" s="17"/>
      <c r="AB2014" s="17"/>
      <c r="AC2014" s="17"/>
      <c r="AD2014" s="17"/>
      <c r="AE2014" s="17"/>
      <c r="AF2014" s="17"/>
      <c r="AG2014" s="17"/>
      <c r="AH2014" s="17"/>
      <c r="AI2014" s="17"/>
      <c r="AJ2014" s="17"/>
    </row>
    <row r="2015" spans="5:36">
      <c r="E2015" s="17"/>
      <c r="F2015" s="17"/>
      <c r="G2015" s="17"/>
      <c r="H2015" s="17"/>
      <c r="I2015" s="17"/>
      <c r="J2015" s="17"/>
      <c r="K2015" s="17"/>
      <c r="L2015" s="17"/>
      <c r="M2015" s="17"/>
      <c r="N2015" s="17"/>
      <c r="O2015" s="17"/>
      <c r="P2015" s="17"/>
      <c r="Q2015" s="17"/>
      <c r="R2015" s="17"/>
      <c r="S2015" s="17"/>
      <c r="T2015" s="17"/>
      <c r="U2015" s="17"/>
      <c r="V2015" s="17"/>
      <c r="W2015" s="17"/>
      <c r="X2015" s="17"/>
      <c r="Y2015" s="17"/>
      <c r="Z2015" s="17"/>
      <c r="AA2015" s="17"/>
      <c r="AB2015" s="17"/>
      <c r="AC2015" s="17"/>
      <c r="AD2015" s="17"/>
      <c r="AE2015" s="17"/>
      <c r="AF2015" s="17"/>
      <c r="AG2015" s="17"/>
      <c r="AH2015" s="17"/>
      <c r="AI2015" s="17"/>
      <c r="AJ2015" s="17"/>
    </row>
    <row r="2016" spans="5:36">
      <c r="E2016" s="17"/>
      <c r="F2016" s="17"/>
      <c r="G2016" s="17"/>
      <c r="H2016" s="17"/>
      <c r="I2016" s="17"/>
      <c r="J2016" s="17"/>
      <c r="K2016" s="17"/>
      <c r="L2016" s="17"/>
      <c r="M2016" s="17"/>
      <c r="N2016" s="17"/>
      <c r="O2016" s="17"/>
      <c r="P2016" s="17"/>
      <c r="Q2016" s="17"/>
      <c r="R2016" s="17"/>
      <c r="S2016" s="17"/>
      <c r="T2016" s="17"/>
      <c r="U2016" s="17"/>
      <c r="V2016" s="17"/>
      <c r="W2016" s="17"/>
      <c r="X2016" s="17"/>
      <c r="Y2016" s="17"/>
      <c r="Z2016" s="17"/>
      <c r="AA2016" s="17"/>
      <c r="AB2016" s="17"/>
      <c r="AC2016" s="17"/>
      <c r="AD2016" s="17"/>
      <c r="AE2016" s="17"/>
      <c r="AF2016" s="17"/>
      <c r="AG2016" s="17"/>
      <c r="AH2016" s="17"/>
      <c r="AI2016" s="17"/>
      <c r="AJ2016" s="17"/>
    </row>
    <row r="2017" spans="5:36">
      <c r="E2017" s="17"/>
      <c r="F2017" s="17"/>
      <c r="G2017" s="17"/>
      <c r="H2017" s="17"/>
      <c r="I2017" s="17"/>
      <c r="J2017" s="17"/>
      <c r="K2017" s="17"/>
      <c r="L2017" s="17"/>
      <c r="M2017" s="17"/>
      <c r="N2017" s="17"/>
      <c r="O2017" s="17"/>
      <c r="P2017" s="17"/>
      <c r="Q2017" s="17"/>
      <c r="R2017" s="17"/>
      <c r="S2017" s="17"/>
      <c r="T2017" s="17"/>
      <c r="U2017" s="17"/>
      <c r="V2017" s="17"/>
      <c r="W2017" s="17"/>
      <c r="X2017" s="17"/>
      <c r="Y2017" s="17"/>
      <c r="Z2017" s="17"/>
      <c r="AA2017" s="17"/>
      <c r="AB2017" s="17"/>
      <c r="AC2017" s="17"/>
      <c r="AD2017" s="17"/>
      <c r="AE2017" s="17"/>
      <c r="AF2017" s="17"/>
      <c r="AG2017" s="17"/>
      <c r="AH2017" s="17"/>
      <c r="AI2017" s="17"/>
      <c r="AJ2017" s="17"/>
    </row>
    <row r="2018" spans="5:36">
      <c r="E2018" s="17"/>
      <c r="F2018" s="17"/>
      <c r="G2018" s="17"/>
      <c r="H2018" s="17"/>
      <c r="I2018" s="17"/>
      <c r="J2018" s="17"/>
      <c r="K2018" s="17"/>
      <c r="L2018" s="17"/>
      <c r="M2018" s="17"/>
      <c r="N2018" s="17"/>
      <c r="O2018" s="17"/>
      <c r="P2018" s="17"/>
      <c r="Q2018" s="17"/>
      <c r="R2018" s="17"/>
      <c r="S2018" s="17"/>
      <c r="T2018" s="17"/>
      <c r="U2018" s="17"/>
      <c r="V2018" s="17"/>
      <c r="W2018" s="17"/>
      <c r="X2018" s="17"/>
      <c r="Y2018" s="17"/>
      <c r="Z2018" s="17"/>
      <c r="AA2018" s="17"/>
      <c r="AB2018" s="17"/>
      <c r="AC2018" s="17"/>
      <c r="AD2018" s="17"/>
      <c r="AE2018" s="17"/>
      <c r="AF2018" s="17"/>
      <c r="AG2018" s="17"/>
      <c r="AH2018" s="17"/>
      <c r="AI2018" s="17"/>
      <c r="AJ2018" s="17"/>
    </row>
    <row r="2019" spans="5:36">
      <c r="E2019" s="17"/>
      <c r="F2019" s="17"/>
      <c r="G2019" s="17"/>
      <c r="H2019" s="17"/>
      <c r="I2019" s="17"/>
      <c r="J2019" s="17"/>
      <c r="K2019" s="17"/>
      <c r="L2019" s="17"/>
      <c r="M2019" s="17"/>
      <c r="N2019" s="17"/>
      <c r="O2019" s="17"/>
      <c r="P2019" s="17"/>
      <c r="Q2019" s="17"/>
      <c r="R2019" s="17"/>
      <c r="S2019" s="17"/>
      <c r="T2019" s="17"/>
      <c r="U2019" s="17"/>
      <c r="V2019" s="17"/>
      <c r="W2019" s="17"/>
      <c r="X2019" s="17"/>
      <c r="Y2019" s="17"/>
      <c r="Z2019" s="17"/>
      <c r="AA2019" s="17"/>
      <c r="AB2019" s="17"/>
      <c r="AC2019" s="17"/>
      <c r="AD2019" s="17"/>
      <c r="AE2019" s="17"/>
      <c r="AF2019" s="17"/>
      <c r="AG2019" s="17"/>
      <c r="AH2019" s="17"/>
      <c r="AI2019" s="17"/>
      <c r="AJ2019" s="17"/>
    </row>
    <row r="2020" spans="5:36">
      <c r="E2020" s="17"/>
      <c r="F2020" s="17"/>
      <c r="G2020" s="17"/>
      <c r="H2020" s="17"/>
      <c r="I2020" s="17"/>
      <c r="J2020" s="17"/>
      <c r="K2020" s="17"/>
      <c r="L2020" s="17"/>
      <c r="M2020" s="17"/>
      <c r="N2020" s="17"/>
      <c r="O2020" s="17"/>
      <c r="P2020" s="17"/>
      <c r="Q2020" s="17"/>
      <c r="R2020" s="17"/>
      <c r="S2020" s="17"/>
      <c r="T2020" s="17"/>
      <c r="U2020" s="17"/>
      <c r="V2020" s="17"/>
      <c r="W2020" s="17"/>
      <c r="X2020" s="17"/>
      <c r="Y2020" s="17"/>
      <c r="Z2020" s="17"/>
      <c r="AA2020" s="17"/>
      <c r="AB2020" s="17"/>
      <c r="AC2020" s="17"/>
      <c r="AD2020" s="17"/>
      <c r="AE2020" s="17"/>
      <c r="AF2020" s="17"/>
      <c r="AG2020" s="17"/>
      <c r="AH2020" s="17"/>
      <c r="AI2020" s="17"/>
      <c r="AJ2020" s="17"/>
    </row>
    <row r="2021" spans="5:36">
      <c r="E2021" s="17"/>
      <c r="F2021" s="17"/>
      <c r="G2021" s="17"/>
      <c r="H2021" s="17"/>
      <c r="I2021" s="17"/>
      <c r="J2021" s="17"/>
      <c r="K2021" s="17"/>
      <c r="L2021" s="17"/>
      <c r="M2021" s="17"/>
      <c r="N2021" s="17"/>
      <c r="O2021" s="17"/>
      <c r="P2021" s="17"/>
      <c r="Q2021" s="17"/>
      <c r="R2021" s="17"/>
      <c r="S2021" s="17"/>
      <c r="T2021" s="17"/>
      <c r="U2021" s="17"/>
      <c r="V2021" s="17"/>
      <c r="W2021" s="17"/>
      <c r="X2021" s="17"/>
      <c r="Y2021" s="17"/>
      <c r="Z2021" s="17"/>
      <c r="AA2021" s="17"/>
      <c r="AB2021" s="17"/>
      <c r="AC2021" s="17"/>
      <c r="AD2021" s="17"/>
      <c r="AE2021" s="17"/>
      <c r="AF2021" s="17"/>
      <c r="AG2021" s="17"/>
      <c r="AH2021" s="17"/>
      <c r="AI2021" s="17"/>
      <c r="AJ2021" s="17"/>
    </row>
    <row r="2022" spans="5:36">
      <c r="E2022" s="17"/>
      <c r="F2022" s="17"/>
      <c r="G2022" s="17"/>
      <c r="H2022" s="17"/>
      <c r="I2022" s="17"/>
      <c r="J2022" s="17"/>
      <c r="K2022" s="17"/>
      <c r="L2022" s="17"/>
      <c r="M2022" s="17"/>
      <c r="N2022" s="17"/>
      <c r="O2022" s="17"/>
      <c r="P2022" s="17"/>
      <c r="Q2022" s="17"/>
      <c r="R2022" s="17"/>
      <c r="S2022" s="17"/>
      <c r="T2022" s="17"/>
      <c r="U2022" s="17"/>
      <c r="V2022" s="17"/>
      <c r="W2022" s="17"/>
      <c r="X2022" s="17"/>
      <c r="Y2022" s="17"/>
      <c r="Z2022" s="17"/>
      <c r="AA2022" s="17"/>
      <c r="AB2022" s="17"/>
      <c r="AC2022" s="17"/>
      <c r="AD2022" s="17"/>
      <c r="AE2022" s="17"/>
      <c r="AF2022" s="17"/>
      <c r="AG2022" s="17"/>
      <c r="AH2022" s="17"/>
      <c r="AI2022" s="17"/>
      <c r="AJ2022" s="17"/>
    </row>
    <row r="2023" spans="5:36">
      <c r="E2023" s="17"/>
      <c r="F2023" s="17"/>
      <c r="G2023" s="17"/>
      <c r="H2023" s="17"/>
      <c r="I2023" s="17"/>
      <c r="J2023" s="17"/>
      <c r="K2023" s="17"/>
      <c r="L2023" s="17"/>
      <c r="M2023" s="17"/>
      <c r="N2023" s="17"/>
      <c r="O2023" s="17"/>
      <c r="P2023" s="17"/>
      <c r="Q2023" s="17"/>
      <c r="R2023" s="17"/>
      <c r="S2023" s="17"/>
      <c r="T2023" s="17"/>
      <c r="U2023" s="17"/>
      <c r="V2023" s="17"/>
      <c r="W2023" s="17"/>
      <c r="X2023" s="17"/>
      <c r="Y2023" s="17"/>
      <c r="Z2023" s="17"/>
      <c r="AA2023" s="17"/>
      <c r="AB2023" s="17"/>
      <c r="AC2023" s="17"/>
      <c r="AD2023" s="17"/>
      <c r="AE2023" s="17"/>
      <c r="AF2023" s="17"/>
      <c r="AG2023" s="17"/>
      <c r="AH2023" s="17"/>
      <c r="AI2023" s="17"/>
      <c r="AJ2023" s="17"/>
    </row>
    <row r="2024" spans="5:36">
      <c r="E2024" s="17"/>
      <c r="F2024" s="17"/>
      <c r="G2024" s="17"/>
      <c r="H2024" s="17"/>
      <c r="I2024" s="17"/>
      <c r="J2024" s="17"/>
      <c r="K2024" s="17"/>
      <c r="L2024" s="17"/>
      <c r="M2024" s="17"/>
      <c r="N2024" s="17"/>
      <c r="O2024" s="17"/>
      <c r="P2024" s="17"/>
      <c r="Q2024" s="17"/>
      <c r="R2024" s="17"/>
      <c r="S2024" s="17"/>
      <c r="T2024" s="17"/>
      <c r="U2024" s="17"/>
      <c r="V2024" s="17"/>
      <c r="W2024" s="17"/>
      <c r="X2024" s="17"/>
      <c r="Y2024" s="17"/>
      <c r="Z2024" s="17"/>
      <c r="AA2024" s="17"/>
      <c r="AB2024" s="17"/>
      <c r="AC2024" s="17"/>
      <c r="AD2024" s="17"/>
      <c r="AE2024" s="17"/>
      <c r="AF2024" s="17"/>
      <c r="AG2024" s="17"/>
      <c r="AH2024" s="17"/>
      <c r="AI2024" s="17"/>
      <c r="AJ2024" s="17"/>
    </row>
    <row r="2025" spans="5:36">
      <c r="E2025" s="17"/>
      <c r="F2025" s="17"/>
      <c r="G2025" s="17"/>
      <c r="H2025" s="17"/>
      <c r="I2025" s="17"/>
      <c r="J2025" s="17"/>
      <c r="K2025" s="17"/>
      <c r="L2025" s="17"/>
      <c r="M2025" s="17"/>
      <c r="N2025" s="17"/>
      <c r="O2025" s="17"/>
      <c r="P2025" s="17"/>
      <c r="Q2025" s="17"/>
      <c r="R2025" s="17"/>
      <c r="S2025" s="17"/>
      <c r="T2025" s="17"/>
      <c r="U2025" s="17"/>
      <c r="V2025" s="17"/>
      <c r="W2025" s="17"/>
      <c r="X2025" s="17"/>
      <c r="Y2025" s="17"/>
      <c r="Z2025" s="17"/>
      <c r="AA2025" s="17"/>
      <c r="AB2025" s="17"/>
      <c r="AC2025" s="17"/>
      <c r="AD2025" s="17"/>
      <c r="AE2025" s="17"/>
      <c r="AF2025" s="17"/>
      <c r="AG2025" s="17"/>
      <c r="AH2025" s="17"/>
      <c r="AI2025" s="17"/>
      <c r="AJ2025" s="17"/>
    </row>
    <row r="2026" spans="5:36">
      <c r="E2026" s="17"/>
      <c r="F2026" s="17"/>
      <c r="G2026" s="17"/>
      <c r="H2026" s="17"/>
      <c r="I2026" s="17"/>
      <c r="J2026" s="17"/>
      <c r="K2026" s="17"/>
      <c r="L2026" s="17"/>
      <c r="M2026" s="17"/>
      <c r="N2026" s="17"/>
      <c r="O2026" s="17"/>
      <c r="P2026" s="17"/>
      <c r="Q2026" s="17"/>
      <c r="R2026" s="17"/>
      <c r="S2026" s="17"/>
      <c r="T2026" s="17"/>
      <c r="U2026" s="17"/>
      <c r="V2026" s="17"/>
      <c r="W2026" s="17"/>
      <c r="X2026" s="17"/>
      <c r="Y2026" s="17"/>
      <c r="Z2026" s="17"/>
      <c r="AA2026" s="17"/>
      <c r="AB2026" s="17"/>
      <c r="AC2026" s="17"/>
      <c r="AD2026" s="17"/>
      <c r="AE2026" s="17"/>
      <c r="AF2026" s="17"/>
      <c r="AG2026" s="17"/>
      <c r="AH2026" s="17"/>
      <c r="AI2026" s="17"/>
      <c r="AJ2026" s="17"/>
    </row>
    <row r="2027" spans="5:36">
      <c r="E2027" s="17"/>
      <c r="F2027" s="17"/>
      <c r="G2027" s="17"/>
      <c r="H2027" s="17"/>
      <c r="I2027" s="17"/>
      <c r="J2027" s="17"/>
      <c r="K2027" s="17"/>
      <c r="L2027" s="17"/>
      <c r="M2027" s="17"/>
      <c r="N2027" s="17"/>
      <c r="O2027" s="17"/>
      <c r="P2027" s="17"/>
      <c r="Q2027" s="17"/>
      <c r="R2027" s="17"/>
      <c r="S2027" s="17"/>
      <c r="T2027" s="17"/>
      <c r="U2027" s="17"/>
      <c r="V2027" s="17"/>
      <c r="W2027" s="17"/>
      <c r="X2027" s="17"/>
      <c r="Y2027" s="17"/>
      <c r="Z2027" s="17"/>
      <c r="AA2027" s="17"/>
      <c r="AB2027" s="17"/>
      <c r="AC2027" s="17"/>
      <c r="AD2027" s="17"/>
      <c r="AE2027" s="17"/>
      <c r="AF2027" s="17"/>
      <c r="AG2027" s="17"/>
      <c r="AH2027" s="17"/>
      <c r="AI2027" s="17"/>
      <c r="AJ2027" s="17"/>
    </row>
    <row r="2028" spans="5:36">
      <c r="E2028" s="17"/>
      <c r="F2028" s="17"/>
      <c r="G2028" s="17"/>
      <c r="H2028" s="17"/>
      <c r="I2028" s="17"/>
      <c r="J2028" s="17"/>
      <c r="K2028" s="17"/>
      <c r="L2028" s="17"/>
      <c r="M2028" s="17"/>
      <c r="N2028" s="17"/>
      <c r="O2028" s="17"/>
      <c r="P2028" s="17"/>
      <c r="Q2028" s="17"/>
      <c r="R2028" s="17"/>
      <c r="S2028" s="17"/>
      <c r="T2028" s="17"/>
      <c r="U2028" s="17"/>
      <c r="V2028" s="17"/>
      <c r="W2028" s="17"/>
      <c r="X2028" s="17"/>
      <c r="Y2028" s="17"/>
      <c r="Z2028" s="17"/>
      <c r="AA2028" s="17"/>
      <c r="AB2028" s="17"/>
      <c r="AC2028" s="17"/>
      <c r="AD2028" s="17"/>
      <c r="AE2028" s="17"/>
      <c r="AF2028" s="17"/>
      <c r="AG2028" s="17"/>
      <c r="AH2028" s="17"/>
      <c r="AI2028" s="17"/>
      <c r="AJ2028" s="17"/>
    </row>
    <row r="2029" spans="5:36">
      <c r="E2029" s="17"/>
      <c r="F2029" s="17"/>
      <c r="G2029" s="17"/>
      <c r="H2029" s="17"/>
      <c r="I2029" s="17"/>
      <c r="J2029" s="17"/>
      <c r="K2029" s="17"/>
      <c r="L2029" s="17"/>
      <c r="M2029" s="17"/>
      <c r="N2029" s="17"/>
      <c r="O2029" s="17"/>
      <c r="P2029" s="17"/>
      <c r="Q2029" s="17"/>
      <c r="R2029" s="17"/>
      <c r="S2029" s="17"/>
      <c r="T2029" s="17"/>
      <c r="U2029" s="17"/>
      <c r="V2029" s="17"/>
      <c r="W2029" s="17"/>
      <c r="X2029" s="17"/>
      <c r="Y2029" s="17"/>
      <c r="Z2029" s="17"/>
      <c r="AA2029" s="17"/>
      <c r="AB2029" s="17"/>
      <c r="AC2029" s="17"/>
      <c r="AD2029" s="17"/>
      <c r="AE2029" s="17"/>
      <c r="AF2029" s="17"/>
      <c r="AG2029" s="17"/>
      <c r="AH2029" s="17"/>
      <c r="AI2029" s="17"/>
      <c r="AJ2029" s="17"/>
    </row>
    <row r="2030" spans="5:36">
      <c r="E2030" s="17"/>
      <c r="F2030" s="17"/>
      <c r="G2030" s="17"/>
      <c r="H2030" s="17"/>
      <c r="I2030" s="17"/>
      <c r="J2030" s="17"/>
      <c r="K2030" s="17"/>
      <c r="L2030" s="17"/>
      <c r="M2030" s="17"/>
      <c r="N2030" s="17"/>
      <c r="O2030" s="17"/>
      <c r="P2030" s="17"/>
      <c r="Q2030" s="17"/>
      <c r="R2030" s="17"/>
      <c r="S2030" s="17"/>
      <c r="T2030" s="17"/>
      <c r="U2030" s="17"/>
      <c r="V2030" s="17"/>
      <c r="W2030" s="17"/>
      <c r="X2030" s="17"/>
      <c r="Y2030" s="17"/>
      <c r="Z2030" s="17"/>
      <c r="AA2030" s="17"/>
      <c r="AB2030" s="17"/>
      <c r="AC2030" s="17"/>
      <c r="AD2030" s="17"/>
      <c r="AE2030" s="17"/>
      <c r="AF2030" s="17"/>
      <c r="AG2030" s="17"/>
      <c r="AH2030" s="17"/>
      <c r="AI2030" s="17"/>
      <c r="AJ2030" s="17"/>
    </row>
    <row r="2031" spans="5:36">
      <c r="E2031" s="17"/>
      <c r="F2031" s="17"/>
      <c r="G2031" s="17"/>
      <c r="H2031" s="17"/>
      <c r="I2031" s="17"/>
      <c r="J2031" s="17"/>
      <c r="K2031" s="17"/>
      <c r="L2031" s="17"/>
      <c r="M2031" s="17"/>
      <c r="N2031" s="17"/>
      <c r="O2031" s="17"/>
      <c r="P2031" s="17"/>
      <c r="Q2031" s="17"/>
      <c r="R2031" s="17"/>
      <c r="S2031" s="17"/>
      <c r="T2031" s="17"/>
      <c r="U2031" s="17"/>
      <c r="V2031" s="17"/>
      <c r="W2031" s="17"/>
      <c r="X2031" s="17"/>
      <c r="Y2031" s="17"/>
      <c r="Z2031" s="17"/>
      <c r="AA2031" s="17"/>
      <c r="AB2031" s="17"/>
      <c r="AC2031" s="17"/>
      <c r="AD2031" s="17"/>
      <c r="AE2031" s="17"/>
      <c r="AF2031" s="17"/>
      <c r="AG2031" s="17"/>
      <c r="AH2031" s="17"/>
      <c r="AI2031" s="17"/>
      <c r="AJ2031" s="17"/>
    </row>
    <row r="2032" spans="5:36">
      <c r="E2032" s="17"/>
      <c r="F2032" s="17"/>
      <c r="G2032" s="17"/>
      <c r="H2032" s="17"/>
      <c r="I2032" s="17"/>
      <c r="J2032" s="17"/>
      <c r="K2032" s="17"/>
      <c r="L2032" s="17"/>
      <c r="M2032" s="17"/>
      <c r="N2032" s="17"/>
      <c r="O2032" s="17"/>
      <c r="P2032" s="17"/>
      <c r="Q2032" s="17"/>
      <c r="R2032" s="17"/>
      <c r="S2032" s="17"/>
      <c r="T2032" s="17"/>
      <c r="U2032" s="17"/>
      <c r="V2032" s="17"/>
      <c r="W2032" s="17"/>
      <c r="X2032" s="17"/>
      <c r="Y2032" s="17"/>
      <c r="Z2032" s="17"/>
      <c r="AA2032" s="17"/>
      <c r="AB2032" s="17"/>
      <c r="AC2032" s="17"/>
      <c r="AD2032" s="17"/>
      <c r="AE2032" s="17"/>
      <c r="AF2032" s="17"/>
      <c r="AG2032" s="17"/>
      <c r="AH2032" s="17"/>
      <c r="AI2032" s="17"/>
      <c r="AJ2032" s="17"/>
    </row>
    <row r="2033" spans="5:36">
      <c r="E2033" s="17"/>
      <c r="F2033" s="17"/>
      <c r="G2033" s="17"/>
      <c r="H2033" s="17"/>
      <c r="I2033" s="17"/>
      <c r="J2033" s="17"/>
      <c r="K2033" s="17"/>
      <c r="L2033" s="17"/>
      <c r="M2033" s="17"/>
      <c r="N2033" s="17"/>
      <c r="O2033" s="17"/>
      <c r="P2033" s="17"/>
      <c r="Q2033" s="17"/>
      <c r="R2033" s="17"/>
      <c r="S2033" s="17"/>
      <c r="T2033" s="17"/>
      <c r="U2033" s="17"/>
      <c r="V2033" s="17"/>
      <c r="W2033" s="17"/>
      <c r="X2033" s="17"/>
      <c r="Y2033" s="17"/>
      <c r="Z2033" s="17"/>
      <c r="AA2033" s="17"/>
      <c r="AB2033" s="17"/>
      <c r="AC2033" s="17"/>
      <c r="AD2033" s="17"/>
      <c r="AE2033" s="17"/>
      <c r="AF2033" s="17"/>
      <c r="AG2033" s="17"/>
      <c r="AH2033" s="17"/>
      <c r="AI2033" s="17"/>
      <c r="AJ2033" s="17"/>
    </row>
    <row r="2034" spans="5:36">
      <c r="E2034" s="17"/>
      <c r="F2034" s="17"/>
      <c r="G2034" s="17"/>
      <c r="H2034" s="17"/>
      <c r="I2034" s="17"/>
      <c r="J2034" s="17"/>
      <c r="K2034" s="17"/>
      <c r="L2034" s="17"/>
      <c r="M2034" s="17"/>
      <c r="N2034" s="17"/>
      <c r="O2034" s="17"/>
      <c r="P2034" s="17"/>
      <c r="Q2034" s="17"/>
      <c r="R2034" s="17"/>
      <c r="S2034" s="17"/>
      <c r="T2034" s="17"/>
      <c r="U2034" s="17"/>
      <c r="V2034" s="17"/>
      <c r="W2034" s="17"/>
      <c r="X2034" s="17"/>
      <c r="Y2034" s="17"/>
      <c r="Z2034" s="17"/>
      <c r="AA2034" s="17"/>
      <c r="AB2034" s="17"/>
      <c r="AC2034" s="17"/>
      <c r="AD2034" s="17"/>
      <c r="AE2034" s="17"/>
      <c r="AF2034" s="17"/>
      <c r="AG2034" s="17"/>
      <c r="AH2034" s="17"/>
      <c r="AI2034" s="17"/>
      <c r="AJ2034" s="17"/>
    </row>
    <row r="2035" spans="5:36">
      <c r="E2035" s="17"/>
      <c r="F2035" s="17"/>
      <c r="G2035" s="17"/>
      <c r="H2035" s="17"/>
      <c r="I2035" s="17"/>
      <c r="J2035" s="17"/>
      <c r="K2035" s="17"/>
      <c r="L2035" s="17"/>
      <c r="M2035" s="17"/>
      <c r="N2035" s="17"/>
      <c r="O2035" s="17"/>
      <c r="P2035" s="17"/>
      <c r="Q2035" s="17"/>
      <c r="R2035" s="17"/>
      <c r="S2035" s="17"/>
      <c r="T2035" s="17"/>
      <c r="U2035" s="17"/>
      <c r="V2035" s="17"/>
      <c r="W2035" s="17"/>
      <c r="X2035" s="17"/>
      <c r="Y2035" s="17"/>
      <c r="Z2035" s="17"/>
      <c r="AA2035" s="17"/>
      <c r="AB2035" s="17"/>
      <c r="AC2035" s="17"/>
      <c r="AD2035" s="17"/>
      <c r="AE2035" s="17"/>
      <c r="AF2035" s="17"/>
      <c r="AG2035" s="17"/>
      <c r="AH2035" s="17"/>
      <c r="AI2035" s="17"/>
      <c r="AJ2035" s="17"/>
    </row>
    <row r="2036" spans="5:36">
      <c r="E2036" s="17"/>
      <c r="F2036" s="17"/>
      <c r="G2036" s="17"/>
      <c r="H2036" s="17"/>
      <c r="I2036" s="17"/>
      <c r="J2036" s="17"/>
      <c r="K2036" s="17"/>
      <c r="L2036" s="17"/>
      <c r="M2036" s="17"/>
      <c r="N2036" s="17"/>
      <c r="O2036" s="17"/>
      <c r="P2036" s="17"/>
      <c r="Q2036" s="17"/>
      <c r="R2036" s="17"/>
      <c r="S2036" s="17"/>
      <c r="T2036" s="17"/>
      <c r="U2036" s="17"/>
      <c r="V2036" s="17"/>
      <c r="W2036" s="17"/>
      <c r="X2036" s="17"/>
      <c r="Y2036" s="17"/>
      <c r="Z2036" s="17"/>
      <c r="AA2036" s="17"/>
      <c r="AB2036" s="17"/>
      <c r="AC2036" s="17"/>
      <c r="AD2036" s="17"/>
      <c r="AE2036" s="17"/>
      <c r="AF2036" s="17"/>
      <c r="AG2036" s="17"/>
      <c r="AH2036" s="17"/>
      <c r="AI2036" s="17"/>
      <c r="AJ2036" s="17"/>
    </row>
    <row r="2037" spans="5:36">
      <c r="E2037" s="17"/>
      <c r="F2037" s="17"/>
      <c r="G2037" s="17"/>
      <c r="H2037" s="17"/>
      <c r="I2037" s="17"/>
      <c r="J2037" s="17"/>
      <c r="K2037" s="17"/>
      <c r="L2037" s="17"/>
      <c r="M2037" s="17"/>
      <c r="N2037" s="17"/>
      <c r="O2037" s="17"/>
      <c r="P2037" s="17"/>
      <c r="Q2037" s="17"/>
      <c r="R2037" s="17"/>
      <c r="S2037" s="17"/>
      <c r="T2037" s="17"/>
      <c r="U2037" s="17"/>
      <c r="V2037" s="17"/>
      <c r="W2037" s="17"/>
      <c r="X2037" s="17"/>
      <c r="Y2037" s="17"/>
      <c r="Z2037" s="17"/>
      <c r="AA2037" s="17"/>
      <c r="AB2037" s="17"/>
      <c r="AC2037" s="17"/>
      <c r="AD2037" s="17"/>
      <c r="AE2037" s="17"/>
      <c r="AF2037" s="17"/>
      <c r="AG2037" s="17"/>
      <c r="AH2037" s="17"/>
      <c r="AI2037" s="17"/>
      <c r="AJ2037" s="17"/>
    </row>
    <row r="2038" spans="5:36">
      <c r="E2038" s="17"/>
      <c r="F2038" s="17"/>
      <c r="G2038" s="17"/>
      <c r="H2038" s="17"/>
      <c r="I2038" s="17"/>
      <c r="J2038" s="17"/>
      <c r="K2038" s="17"/>
      <c r="L2038" s="17"/>
      <c r="M2038" s="17"/>
      <c r="N2038" s="17"/>
      <c r="O2038" s="17"/>
      <c r="P2038" s="17"/>
      <c r="Q2038" s="17"/>
      <c r="R2038" s="17"/>
      <c r="S2038" s="17"/>
      <c r="T2038" s="17"/>
      <c r="U2038" s="17"/>
      <c r="V2038" s="17"/>
      <c r="W2038" s="17"/>
      <c r="X2038" s="17"/>
      <c r="Y2038" s="17"/>
      <c r="Z2038" s="17"/>
      <c r="AA2038" s="17"/>
      <c r="AB2038" s="17"/>
      <c r="AC2038" s="17"/>
      <c r="AD2038" s="17"/>
      <c r="AE2038" s="17"/>
      <c r="AF2038" s="17"/>
      <c r="AG2038" s="17"/>
      <c r="AH2038" s="17"/>
      <c r="AI2038" s="17"/>
      <c r="AJ2038" s="17"/>
    </row>
    <row r="2039" spans="5:36">
      <c r="E2039" s="17"/>
      <c r="F2039" s="17"/>
      <c r="G2039" s="17"/>
      <c r="H2039" s="17"/>
      <c r="I2039" s="17"/>
      <c r="J2039" s="17"/>
      <c r="K2039" s="17"/>
      <c r="L2039" s="17"/>
      <c r="M2039" s="17"/>
      <c r="N2039" s="17"/>
      <c r="O2039" s="17"/>
      <c r="P2039" s="17"/>
      <c r="Q2039" s="17"/>
      <c r="R2039" s="17"/>
      <c r="S2039" s="17"/>
      <c r="T2039" s="17"/>
      <c r="U2039" s="17"/>
      <c r="V2039" s="17"/>
      <c r="W2039" s="17"/>
      <c r="X2039" s="17"/>
      <c r="Y2039" s="17"/>
      <c r="Z2039" s="17"/>
      <c r="AA2039" s="17"/>
      <c r="AB2039" s="17"/>
      <c r="AC2039" s="17"/>
      <c r="AD2039" s="17"/>
      <c r="AE2039" s="17"/>
      <c r="AF2039" s="17"/>
      <c r="AG2039" s="17"/>
      <c r="AH2039" s="17"/>
      <c r="AI2039" s="17"/>
      <c r="AJ2039" s="17"/>
    </row>
    <row r="2040" spans="5:36">
      <c r="E2040" s="17"/>
      <c r="F2040" s="17"/>
      <c r="G2040" s="17"/>
      <c r="H2040" s="17"/>
      <c r="I2040" s="17"/>
      <c r="J2040" s="17"/>
      <c r="K2040" s="17"/>
      <c r="L2040" s="17"/>
      <c r="M2040" s="17"/>
      <c r="N2040" s="17"/>
      <c r="O2040" s="17"/>
      <c r="P2040" s="17"/>
      <c r="Q2040" s="17"/>
      <c r="R2040" s="17"/>
      <c r="S2040" s="17"/>
      <c r="T2040" s="17"/>
      <c r="U2040" s="17"/>
      <c r="V2040" s="17"/>
      <c r="W2040" s="17"/>
      <c r="X2040" s="17"/>
      <c r="Y2040" s="17"/>
      <c r="Z2040" s="17"/>
      <c r="AA2040" s="17"/>
      <c r="AB2040" s="17"/>
      <c r="AC2040" s="17"/>
      <c r="AD2040" s="17"/>
      <c r="AE2040" s="17"/>
      <c r="AF2040" s="17"/>
      <c r="AG2040" s="17"/>
      <c r="AH2040" s="17"/>
      <c r="AI2040" s="17"/>
      <c r="AJ2040" s="17"/>
    </row>
    <row r="2041" spans="5:36">
      <c r="E2041" s="17"/>
      <c r="F2041" s="17"/>
      <c r="G2041" s="17"/>
      <c r="H2041" s="17"/>
      <c r="I2041" s="17"/>
      <c r="J2041" s="17"/>
      <c r="K2041" s="17"/>
      <c r="L2041" s="17"/>
      <c r="M2041" s="17"/>
      <c r="N2041" s="17"/>
      <c r="O2041" s="17"/>
      <c r="P2041" s="17"/>
      <c r="Q2041" s="17"/>
      <c r="R2041" s="17"/>
      <c r="S2041" s="17"/>
      <c r="T2041" s="17"/>
      <c r="U2041" s="17"/>
      <c r="V2041" s="17"/>
      <c r="W2041" s="17"/>
      <c r="X2041" s="17"/>
      <c r="Y2041" s="17"/>
      <c r="Z2041" s="17"/>
      <c r="AA2041" s="17"/>
      <c r="AB2041" s="17"/>
      <c r="AC2041" s="17"/>
      <c r="AD2041" s="17"/>
      <c r="AE2041" s="17"/>
      <c r="AF2041" s="17"/>
      <c r="AG2041" s="17"/>
      <c r="AH2041" s="17"/>
      <c r="AI2041" s="17"/>
      <c r="AJ2041" s="17"/>
    </row>
    <row r="2042" spans="5:36">
      <c r="E2042" s="17"/>
      <c r="F2042" s="17"/>
      <c r="G2042" s="17"/>
      <c r="H2042" s="17"/>
      <c r="I2042" s="17"/>
      <c r="J2042" s="17"/>
      <c r="K2042" s="17"/>
      <c r="L2042" s="17"/>
      <c r="M2042" s="17"/>
      <c r="N2042" s="17"/>
      <c r="O2042" s="17"/>
      <c r="P2042" s="17"/>
      <c r="Q2042" s="17"/>
      <c r="R2042" s="17"/>
      <c r="S2042" s="17"/>
      <c r="T2042" s="17"/>
      <c r="U2042" s="17"/>
      <c r="V2042" s="17"/>
      <c r="W2042" s="17"/>
      <c r="X2042" s="17"/>
      <c r="Y2042" s="17"/>
      <c r="Z2042" s="17"/>
      <c r="AA2042" s="17"/>
      <c r="AB2042" s="17"/>
      <c r="AC2042" s="17"/>
      <c r="AD2042" s="17"/>
      <c r="AE2042" s="17"/>
      <c r="AF2042" s="17"/>
      <c r="AG2042" s="17"/>
      <c r="AH2042" s="17"/>
      <c r="AI2042" s="17"/>
      <c r="AJ2042" s="17"/>
    </row>
    <row r="2043" spans="5:36">
      <c r="E2043" s="17"/>
      <c r="F2043" s="17"/>
      <c r="G2043" s="17"/>
      <c r="H2043" s="17"/>
      <c r="I2043" s="17"/>
      <c r="J2043" s="17"/>
      <c r="K2043" s="17"/>
      <c r="L2043" s="17"/>
      <c r="M2043" s="17"/>
      <c r="N2043" s="17"/>
      <c r="O2043" s="17"/>
      <c r="P2043" s="17"/>
      <c r="Q2043" s="17"/>
      <c r="R2043" s="17"/>
      <c r="S2043" s="17"/>
      <c r="T2043" s="17"/>
      <c r="U2043" s="17"/>
      <c r="V2043" s="17"/>
      <c r="W2043" s="17"/>
      <c r="X2043" s="17"/>
      <c r="Y2043" s="17"/>
      <c r="Z2043" s="17"/>
      <c r="AA2043" s="17"/>
      <c r="AB2043" s="17"/>
      <c r="AC2043" s="17"/>
      <c r="AD2043" s="17"/>
      <c r="AE2043" s="17"/>
      <c r="AF2043" s="17"/>
      <c r="AG2043" s="17"/>
      <c r="AH2043" s="17"/>
      <c r="AI2043" s="17"/>
      <c r="AJ2043" s="17"/>
    </row>
    <row r="2044" spans="5:36">
      <c r="E2044" s="17"/>
      <c r="F2044" s="17"/>
      <c r="G2044" s="17"/>
      <c r="H2044" s="17"/>
      <c r="I2044" s="17"/>
      <c r="J2044" s="17"/>
      <c r="K2044" s="17"/>
      <c r="L2044" s="17"/>
      <c r="M2044" s="17"/>
      <c r="N2044" s="17"/>
      <c r="O2044" s="17"/>
      <c r="P2044" s="17"/>
      <c r="Q2044" s="17"/>
      <c r="R2044" s="17"/>
      <c r="S2044" s="17"/>
      <c r="T2044" s="17"/>
      <c r="U2044" s="17"/>
      <c r="V2044" s="17"/>
      <c r="W2044" s="17"/>
      <c r="X2044" s="17"/>
      <c r="Y2044" s="17"/>
      <c r="Z2044" s="17"/>
      <c r="AA2044" s="17"/>
      <c r="AB2044" s="17"/>
      <c r="AC2044" s="17"/>
      <c r="AD2044" s="17"/>
      <c r="AE2044" s="17"/>
      <c r="AF2044" s="17"/>
      <c r="AG2044" s="17"/>
      <c r="AH2044" s="17"/>
      <c r="AI2044" s="17"/>
      <c r="AJ2044" s="17"/>
    </row>
    <row r="2045" spans="5:36">
      <c r="E2045" s="17"/>
      <c r="F2045" s="17"/>
      <c r="G2045" s="17"/>
      <c r="H2045" s="17"/>
      <c r="I2045" s="17"/>
      <c r="J2045" s="17"/>
      <c r="K2045" s="17"/>
      <c r="L2045" s="17"/>
      <c r="M2045" s="17"/>
      <c r="N2045" s="17"/>
      <c r="O2045" s="17"/>
      <c r="P2045" s="17"/>
      <c r="Q2045" s="17"/>
      <c r="R2045" s="17"/>
      <c r="S2045" s="17"/>
      <c r="T2045" s="17"/>
      <c r="U2045" s="17"/>
      <c r="V2045" s="17"/>
      <c r="W2045" s="17"/>
      <c r="X2045" s="17"/>
      <c r="Y2045" s="17"/>
      <c r="Z2045" s="17"/>
      <c r="AA2045" s="17"/>
      <c r="AB2045" s="17"/>
      <c r="AC2045" s="17"/>
      <c r="AD2045" s="17"/>
      <c r="AE2045" s="17"/>
      <c r="AF2045" s="17"/>
      <c r="AG2045" s="17"/>
      <c r="AH2045" s="17"/>
      <c r="AI2045" s="17"/>
      <c r="AJ2045" s="17"/>
    </row>
    <row r="2046" spans="5:36">
      <c r="E2046" s="17"/>
      <c r="F2046" s="17"/>
      <c r="G2046" s="17"/>
      <c r="H2046" s="17"/>
      <c r="I2046" s="17"/>
      <c r="J2046" s="17"/>
      <c r="K2046" s="17"/>
      <c r="L2046" s="17"/>
      <c r="M2046" s="17"/>
      <c r="N2046" s="17"/>
      <c r="O2046" s="17"/>
      <c r="P2046" s="17"/>
      <c r="Q2046" s="17"/>
      <c r="R2046" s="17"/>
      <c r="S2046" s="17"/>
      <c r="T2046" s="17"/>
      <c r="U2046" s="17"/>
      <c r="V2046" s="17"/>
      <c r="W2046" s="17"/>
      <c r="X2046" s="17"/>
      <c r="Y2046" s="17"/>
      <c r="Z2046" s="17"/>
      <c r="AA2046" s="17"/>
      <c r="AB2046" s="17"/>
      <c r="AC2046" s="17"/>
      <c r="AD2046" s="17"/>
      <c r="AE2046" s="17"/>
      <c r="AF2046" s="17"/>
      <c r="AG2046" s="17"/>
      <c r="AH2046" s="17"/>
      <c r="AI2046" s="17"/>
      <c r="AJ2046" s="17"/>
    </row>
    <row r="2047" spans="5:36">
      <c r="E2047" s="17"/>
      <c r="F2047" s="17"/>
      <c r="G2047" s="17"/>
      <c r="H2047" s="17"/>
      <c r="I2047" s="17"/>
      <c r="J2047" s="17"/>
      <c r="K2047" s="17"/>
      <c r="L2047" s="17"/>
      <c r="M2047" s="17"/>
      <c r="N2047" s="17"/>
      <c r="O2047" s="17"/>
      <c r="P2047" s="17"/>
      <c r="Q2047" s="17"/>
      <c r="R2047" s="17"/>
      <c r="S2047" s="17"/>
      <c r="T2047" s="17"/>
      <c r="U2047" s="17"/>
      <c r="V2047" s="17"/>
      <c r="W2047" s="17"/>
      <c r="X2047" s="17"/>
      <c r="Y2047" s="17"/>
      <c r="Z2047" s="17"/>
      <c r="AA2047" s="17"/>
      <c r="AB2047" s="17"/>
      <c r="AC2047" s="17"/>
      <c r="AD2047" s="17"/>
      <c r="AE2047" s="17"/>
      <c r="AF2047" s="17"/>
      <c r="AG2047" s="17"/>
      <c r="AH2047" s="17"/>
      <c r="AI2047" s="17"/>
      <c r="AJ2047" s="17"/>
    </row>
    <row r="2048" spans="5:36">
      <c r="E2048" s="17"/>
      <c r="F2048" s="17"/>
      <c r="G2048" s="17"/>
      <c r="H2048" s="17"/>
      <c r="I2048" s="17"/>
      <c r="J2048" s="17"/>
      <c r="K2048" s="17"/>
      <c r="L2048" s="17"/>
      <c r="M2048" s="17"/>
      <c r="N2048" s="17"/>
      <c r="O2048" s="17"/>
      <c r="P2048" s="17"/>
      <c r="Q2048" s="17"/>
      <c r="R2048" s="17"/>
      <c r="S2048" s="17"/>
      <c r="T2048" s="17"/>
      <c r="U2048" s="17"/>
      <c r="V2048" s="17"/>
      <c r="W2048" s="17"/>
      <c r="X2048" s="17"/>
      <c r="Y2048" s="17"/>
      <c r="Z2048" s="17"/>
      <c r="AA2048" s="17"/>
      <c r="AB2048" s="17"/>
      <c r="AC2048" s="17"/>
      <c r="AD2048" s="17"/>
      <c r="AE2048" s="17"/>
      <c r="AF2048" s="17"/>
      <c r="AG2048" s="17"/>
      <c r="AH2048" s="17"/>
      <c r="AI2048" s="17"/>
      <c r="AJ2048" s="17"/>
    </row>
    <row r="2049" spans="5:36">
      <c r="E2049" s="17"/>
      <c r="F2049" s="17"/>
      <c r="G2049" s="17"/>
      <c r="H2049" s="17"/>
      <c r="I2049" s="17"/>
      <c r="J2049" s="17"/>
      <c r="K2049" s="17"/>
      <c r="L2049" s="17"/>
      <c r="M2049" s="17"/>
      <c r="N2049" s="17"/>
      <c r="O2049" s="17"/>
      <c r="P2049" s="17"/>
      <c r="Q2049" s="17"/>
      <c r="R2049" s="17"/>
      <c r="S2049" s="17"/>
      <c r="T2049" s="17"/>
      <c r="U2049" s="17"/>
      <c r="V2049" s="17"/>
      <c r="W2049" s="17"/>
      <c r="X2049" s="17"/>
      <c r="Y2049" s="17"/>
      <c r="Z2049" s="17"/>
      <c r="AA2049" s="17"/>
      <c r="AB2049" s="17"/>
      <c r="AC2049" s="17"/>
      <c r="AD2049" s="17"/>
      <c r="AE2049" s="17"/>
      <c r="AF2049" s="17"/>
      <c r="AG2049" s="17"/>
      <c r="AH2049" s="17"/>
      <c r="AI2049" s="17"/>
      <c r="AJ2049" s="17"/>
    </row>
    <row r="2050" spans="5:36">
      <c r="E2050" s="17"/>
      <c r="F2050" s="17"/>
      <c r="G2050" s="17"/>
      <c r="H2050" s="17"/>
      <c r="I2050" s="17"/>
      <c r="J2050" s="17"/>
      <c r="K2050" s="17"/>
      <c r="L2050" s="17"/>
      <c r="M2050" s="17"/>
      <c r="N2050" s="17"/>
      <c r="O2050" s="17"/>
      <c r="P2050" s="17"/>
      <c r="Q2050" s="17"/>
      <c r="R2050" s="17"/>
      <c r="S2050" s="17"/>
      <c r="T2050" s="17"/>
      <c r="U2050" s="17"/>
      <c r="V2050" s="17"/>
      <c r="W2050" s="17"/>
      <c r="X2050" s="17"/>
      <c r="Y2050" s="17"/>
      <c r="Z2050" s="17"/>
      <c r="AA2050" s="17"/>
      <c r="AB2050" s="17"/>
      <c r="AC2050" s="17"/>
      <c r="AD2050" s="17"/>
      <c r="AE2050" s="17"/>
      <c r="AF2050" s="17"/>
      <c r="AG2050" s="17"/>
      <c r="AH2050" s="17"/>
      <c r="AI2050" s="17"/>
      <c r="AJ2050" s="17"/>
    </row>
    <row r="2051" spans="5:36">
      <c r="E2051" s="17"/>
      <c r="F2051" s="17"/>
      <c r="G2051" s="17"/>
      <c r="H2051" s="17"/>
      <c r="I2051" s="17"/>
      <c r="J2051" s="17"/>
      <c r="K2051" s="17"/>
      <c r="L2051" s="17"/>
      <c r="M2051" s="17"/>
      <c r="N2051" s="17"/>
      <c r="O2051" s="17"/>
      <c r="P2051" s="17"/>
      <c r="Q2051" s="17"/>
      <c r="R2051" s="17"/>
      <c r="S2051" s="17"/>
      <c r="T2051" s="17"/>
      <c r="U2051" s="17"/>
      <c r="V2051" s="17"/>
      <c r="W2051" s="17"/>
      <c r="X2051" s="17"/>
      <c r="Y2051" s="17"/>
      <c r="Z2051" s="17"/>
      <c r="AA2051" s="17"/>
      <c r="AB2051" s="17"/>
      <c r="AC2051" s="17"/>
      <c r="AD2051" s="17"/>
      <c r="AE2051" s="17"/>
      <c r="AF2051" s="17"/>
      <c r="AG2051" s="17"/>
      <c r="AH2051" s="17"/>
      <c r="AI2051" s="17"/>
      <c r="AJ2051" s="17"/>
    </row>
    <row r="2052" spans="5:36">
      <c r="E2052" s="17"/>
      <c r="F2052" s="17"/>
      <c r="G2052" s="17"/>
      <c r="H2052" s="17"/>
      <c r="I2052" s="17"/>
      <c r="J2052" s="17"/>
      <c r="K2052" s="17"/>
      <c r="L2052" s="17"/>
      <c r="M2052" s="17"/>
      <c r="N2052" s="17"/>
      <c r="O2052" s="17"/>
      <c r="P2052" s="17"/>
      <c r="Q2052" s="17"/>
      <c r="R2052" s="17"/>
      <c r="S2052" s="17"/>
      <c r="T2052" s="17"/>
      <c r="U2052" s="17"/>
      <c r="V2052" s="17"/>
      <c r="W2052" s="17"/>
      <c r="X2052" s="17"/>
      <c r="Y2052" s="17"/>
      <c r="Z2052" s="17"/>
      <c r="AA2052" s="17"/>
      <c r="AB2052" s="17"/>
      <c r="AC2052" s="17"/>
      <c r="AD2052" s="17"/>
      <c r="AE2052" s="17"/>
      <c r="AF2052" s="17"/>
      <c r="AG2052" s="17"/>
      <c r="AH2052" s="17"/>
      <c r="AI2052" s="17"/>
      <c r="AJ2052" s="17"/>
    </row>
    <row r="2053" spans="5:36">
      <c r="E2053" s="17"/>
      <c r="F2053" s="17"/>
      <c r="G2053" s="17"/>
      <c r="H2053" s="17"/>
      <c r="I2053" s="17"/>
      <c r="J2053" s="17"/>
      <c r="K2053" s="17"/>
      <c r="L2053" s="17"/>
      <c r="M2053" s="17"/>
      <c r="N2053" s="17"/>
      <c r="O2053" s="17"/>
      <c r="P2053" s="17"/>
      <c r="Q2053" s="17"/>
      <c r="R2053" s="17"/>
      <c r="S2053" s="17"/>
      <c r="T2053" s="17"/>
      <c r="U2053" s="17"/>
      <c r="V2053" s="17"/>
      <c r="W2053" s="17"/>
      <c r="X2053" s="17"/>
      <c r="Y2053" s="17"/>
      <c r="Z2053" s="17"/>
      <c r="AA2053" s="17"/>
      <c r="AB2053" s="17"/>
      <c r="AC2053" s="17"/>
      <c r="AD2053" s="17"/>
      <c r="AE2053" s="17"/>
      <c r="AF2053" s="17"/>
      <c r="AG2053" s="17"/>
      <c r="AH2053" s="17"/>
      <c r="AI2053" s="17"/>
      <c r="AJ2053" s="17"/>
    </row>
    <row r="2054" spans="5:36">
      <c r="E2054" s="17"/>
      <c r="F2054" s="17"/>
      <c r="G2054" s="17"/>
      <c r="H2054" s="17"/>
      <c r="I2054" s="17"/>
      <c r="J2054" s="17"/>
      <c r="K2054" s="17"/>
      <c r="L2054" s="17"/>
      <c r="M2054" s="17"/>
      <c r="N2054" s="17"/>
      <c r="O2054" s="17"/>
      <c r="P2054" s="17"/>
      <c r="Q2054" s="17"/>
      <c r="R2054" s="17"/>
      <c r="S2054" s="17"/>
      <c r="T2054" s="17"/>
      <c r="U2054" s="17"/>
      <c r="V2054" s="17"/>
      <c r="W2054" s="17"/>
      <c r="X2054" s="17"/>
      <c r="Y2054" s="17"/>
      <c r="Z2054" s="17"/>
      <c r="AA2054" s="17"/>
      <c r="AB2054" s="17"/>
      <c r="AC2054" s="17"/>
      <c r="AD2054" s="17"/>
      <c r="AE2054" s="17"/>
      <c r="AF2054" s="17"/>
      <c r="AG2054" s="17"/>
      <c r="AH2054" s="17"/>
      <c r="AI2054" s="17"/>
      <c r="AJ2054" s="17"/>
    </row>
    <row r="2055" spans="5:36">
      <c r="E2055" s="17"/>
      <c r="F2055" s="17"/>
      <c r="G2055" s="17"/>
      <c r="H2055" s="17"/>
      <c r="I2055" s="17"/>
      <c r="J2055" s="17"/>
      <c r="K2055" s="17"/>
      <c r="L2055" s="17"/>
      <c r="M2055" s="17"/>
      <c r="N2055" s="17"/>
      <c r="O2055" s="17"/>
      <c r="P2055" s="17"/>
      <c r="Q2055" s="17"/>
      <c r="R2055" s="17"/>
      <c r="S2055" s="17"/>
      <c r="T2055" s="17"/>
      <c r="U2055" s="17"/>
      <c r="V2055" s="17"/>
      <c r="W2055" s="17"/>
      <c r="X2055" s="17"/>
      <c r="Y2055" s="17"/>
      <c r="Z2055" s="17"/>
      <c r="AA2055" s="17"/>
      <c r="AB2055" s="17"/>
      <c r="AC2055" s="17"/>
      <c r="AD2055" s="17"/>
      <c r="AE2055" s="17"/>
      <c r="AF2055" s="17"/>
      <c r="AG2055" s="17"/>
      <c r="AH2055" s="17"/>
      <c r="AI2055" s="17"/>
      <c r="AJ2055" s="17"/>
    </row>
    <row r="2056" spans="5:36">
      <c r="E2056" s="17"/>
      <c r="F2056" s="17"/>
      <c r="G2056" s="17"/>
      <c r="H2056" s="17"/>
      <c r="I2056" s="17"/>
      <c r="J2056" s="17"/>
      <c r="K2056" s="17"/>
      <c r="L2056" s="17"/>
      <c r="M2056" s="17"/>
      <c r="N2056" s="17"/>
      <c r="O2056" s="17"/>
      <c r="P2056" s="17"/>
      <c r="Q2056" s="17"/>
      <c r="R2056" s="17"/>
      <c r="S2056" s="17"/>
      <c r="T2056" s="17"/>
      <c r="U2056" s="17"/>
      <c r="V2056" s="17"/>
      <c r="W2056" s="17"/>
      <c r="X2056" s="17"/>
      <c r="Y2056" s="17"/>
      <c r="Z2056" s="17"/>
      <c r="AA2056" s="17"/>
      <c r="AB2056" s="17"/>
      <c r="AC2056" s="17"/>
      <c r="AD2056" s="17"/>
      <c r="AE2056" s="17"/>
      <c r="AF2056" s="17"/>
      <c r="AG2056" s="17"/>
      <c r="AH2056" s="17"/>
      <c r="AI2056" s="17"/>
      <c r="AJ2056" s="17"/>
    </row>
    <row r="2057" spans="5:36">
      <c r="E2057" s="17"/>
      <c r="F2057" s="17"/>
      <c r="G2057" s="17"/>
      <c r="H2057" s="17"/>
      <c r="I2057" s="17"/>
      <c r="J2057" s="17"/>
      <c r="K2057" s="17"/>
      <c r="L2057" s="17"/>
      <c r="M2057" s="17"/>
      <c r="N2057" s="17"/>
      <c r="O2057" s="17"/>
      <c r="P2057" s="17"/>
      <c r="Q2057" s="17"/>
      <c r="R2057" s="17"/>
      <c r="S2057" s="17"/>
      <c r="T2057" s="17"/>
      <c r="U2057" s="17"/>
      <c r="V2057" s="17"/>
      <c r="W2057" s="17"/>
      <c r="X2057" s="17"/>
      <c r="Y2057" s="17"/>
      <c r="Z2057" s="17"/>
      <c r="AA2057" s="17"/>
      <c r="AB2057" s="17"/>
      <c r="AC2057" s="17"/>
      <c r="AD2057" s="17"/>
      <c r="AE2057" s="17"/>
      <c r="AF2057" s="17"/>
      <c r="AG2057" s="17"/>
      <c r="AH2057" s="17"/>
      <c r="AI2057" s="17"/>
      <c r="AJ2057" s="17"/>
    </row>
    <row r="2058" spans="5:36">
      <c r="E2058" s="17"/>
      <c r="F2058" s="17"/>
      <c r="G2058" s="17"/>
      <c r="H2058" s="17"/>
      <c r="I2058" s="17"/>
      <c r="J2058" s="17"/>
      <c r="K2058" s="17"/>
      <c r="L2058" s="17"/>
      <c r="M2058" s="17"/>
      <c r="N2058" s="17"/>
      <c r="O2058" s="17"/>
      <c r="P2058" s="17"/>
      <c r="Q2058" s="17"/>
      <c r="R2058" s="17"/>
      <c r="S2058" s="17"/>
      <c r="T2058" s="17"/>
      <c r="U2058" s="17"/>
      <c r="V2058" s="17"/>
      <c r="W2058" s="17"/>
      <c r="X2058" s="17"/>
      <c r="Y2058" s="17"/>
      <c r="Z2058" s="17"/>
      <c r="AA2058" s="17"/>
      <c r="AB2058" s="17"/>
      <c r="AC2058" s="17"/>
      <c r="AD2058" s="17"/>
      <c r="AE2058" s="17"/>
      <c r="AF2058" s="17"/>
      <c r="AG2058" s="17"/>
      <c r="AH2058" s="17"/>
      <c r="AI2058" s="17"/>
      <c r="AJ2058" s="17"/>
    </row>
    <row r="2059" spans="5:36">
      <c r="E2059" s="17"/>
      <c r="F2059" s="17"/>
      <c r="G2059" s="17"/>
      <c r="H2059" s="17"/>
      <c r="I2059" s="17"/>
      <c r="J2059" s="17"/>
      <c r="K2059" s="17"/>
      <c r="L2059" s="17"/>
      <c r="M2059" s="17"/>
      <c r="N2059" s="17"/>
      <c r="O2059" s="17"/>
      <c r="P2059" s="17"/>
      <c r="Q2059" s="17"/>
      <c r="R2059" s="17"/>
      <c r="S2059" s="17"/>
      <c r="T2059" s="17"/>
      <c r="U2059" s="17"/>
      <c r="V2059" s="17"/>
      <c r="W2059" s="17"/>
      <c r="X2059" s="17"/>
      <c r="Y2059" s="17"/>
      <c r="Z2059" s="17"/>
      <c r="AA2059" s="17"/>
      <c r="AB2059" s="17"/>
      <c r="AC2059" s="17"/>
      <c r="AD2059" s="17"/>
      <c r="AE2059" s="17"/>
      <c r="AF2059" s="17"/>
      <c r="AG2059" s="17"/>
      <c r="AH2059" s="17"/>
      <c r="AI2059" s="17"/>
      <c r="AJ2059" s="17"/>
    </row>
    <row r="2060" spans="5:36">
      <c r="E2060" s="17"/>
      <c r="F2060" s="17"/>
      <c r="G2060" s="17"/>
      <c r="H2060" s="17"/>
      <c r="I2060" s="17"/>
      <c r="J2060" s="17"/>
      <c r="K2060" s="17"/>
      <c r="L2060" s="17"/>
      <c r="M2060" s="17"/>
      <c r="N2060" s="17"/>
      <c r="O2060" s="17"/>
      <c r="P2060" s="17"/>
      <c r="Q2060" s="17"/>
      <c r="R2060" s="17"/>
      <c r="S2060" s="17"/>
      <c r="T2060" s="17"/>
      <c r="U2060" s="17"/>
      <c r="V2060" s="17"/>
      <c r="W2060" s="17"/>
      <c r="X2060" s="17"/>
      <c r="Y2060" s="17"/>
      <c r="Z2060" s="17"/>
      <c r="AA2060" s="17"/>
      <c r="AB2060" s="17"/>
      <c r="AC2060" s="17"/>
      <c r="AD2060" s="17"/>
      <c r="AE2060" s="17"/>
      <c r="AF2060" s="17"/>
      <c r="AG2060" s="17"/>
      <c r="AH2060" s="17"/>
      <c r="AI2060" s="17"/>
      <c r="AJ2060" s="17"/>
    </row>
    <row r="2061" spans="5:36">
      <c r="E2061" s="17"/>
      <c r="F2061" s="17"/>
      <c r="G2061" s="17"/>
      <c r="H2061" s="17"/>
      <c r="I2061" s="17"/>
      <c r="J2061" s="17"/>
      <c r="K2061" s="17"/>
      <c r="L2061" s="17"/>
      <c r="M2061" s="17"/>
      <c r="N2061" s="17"/>
      <c r="O2061" s="17"/>
      <c r="P2061" s="17"/>
      <c r="Q2061" s="17"/>
      <c r="R2061" s="17"/>
      <c r="S2061" s="17"/>
      <c r="T2061" s="17"/>
      <c r="U2061" s="17"/>
      <c r="V2061" s="17"/>
      <c r="W2061" s="17"/>
      <c r="X2061" s="17"/>
      <c r="Y2061" s="17"/>
      <c r="Z2061" s="17"/>
      <c r="AA2061" s="17"/>
      <c r="AB2061" s="17"/>
      <c r="AC2061" s="17"/>
      <c r="AD2061" s="17"/>
      <c r="AE2061" s="17"/>
      <c r="AF2061" s="17"/>
      <c r="AG2061" s="17"/>
      <c r="AH2061" s="17"/>
      <c r="AI2061" s="17"/>
      <c r="AJ2061" s="17"/>
    </row>
    <row r="2062" spans="5:36">
      <c r="E2062" s="17"/>
      <c r="F2062" s="17"/>
      <c r="G2062" s="17"/>
      <c r="H2062" s="17"/>
      <c r="I2062" s="17"/>
      <c r="J2062" s="17"/>
      <c r="K2062" s="17"/>
      <c r="L2062" s="17"/>
      <c r="M2062" s="17"/>
      <c r="N2062" s="17"/>
      <c r="O2062" s="17"/>
      <c r="P2062" s="17"/>
      <c r="Q2062" s="17"/>
      <c r="R2062" s="17"/>
      <c r="S2062" s="17"/>
      <c r="T2062" s="17"/>
      <c r="U2062" s="17"/>
      <c r="V2062" s="17"/>
      <c r="W2062" s="17"/>
      <c r="X2062" s="17"/>
      <c r="Y2062" s="17"/>
      <c r="Z2062" s="17"/>
      <c r="AA2062" s="17"/>
      <c r="AB2062" s="17"/>
      <c r="AC2062" s="17"/>
      <c r="AD2062" s="17"/>
      <c r="AE2062" s="17"/>
      <c r="AF2062" s="17"/>
      <c r="AG2062" s="17"/>
      <c r="AH2062" s="17"/>
      <c r="AI2062" s="17"/>
      <c r="AJ2062" s="17"/>
    </row>
    <row r="2063" spans="5:36">
      <c r="E2063" s="17"/>
      <c r="F2063" s="17"/>
      <c r="G2063" s="17"/>
      <c r="H2063" s="17"/>
      <c r="I2063" s="17"/>
      <c r="J2063" s="17"/>
      <c r="K2063" s="17"/>
      <c r="L2063" s="17"/>
      <c r="M2063" s="17"/>
      <c r="N2063" s="17"/>
      <c r="O2063" s="17"/>
      <c r="P2063" s="17"/>
      <c r="Q2063" s="17"/>
      <c r="R2063" s="17"/>
      <c r="S2063" s="17"/>
      <c r="T2063" s="17"/>
      <c r="U2063" s="17"/>
      <c r="V2063" s="17"/>
      <c r="W2063" s="17"/>
      <c r="X2063" s="17"/>
      <c r="Y2063" s="17"/>
      <c r="Z2063" s="17"/>
      <c r="AA2063" s="17"/>
      <c r="AB2063" s="17"/>
      <c r="AC2063" s="17"/>
      <c r="AD2063" s="17"/>
      <c r="AE2063" s="17"/>
      <c r="AF2063" s="17"/>
      <c r="AG2063" s="17"/>
      <c r="AH2063" s="17"/>
      <c r="AI2063" s="17"/>
      <c r="AJ2063" s="17"/>
    </row>
    <row r="2064" spans="5:36">
      <c r="E2064" s="17"/>
      <c r="F2064" s="17"/>
      <c r="G2064" s="17"/>
      <c r="H2064" s="17"/>
      <c r="I2064" s="17"/>
      <c r="J2064" s="17"/>
      <c r="K2064" s="17"/>
      <c r="L2064" s="17"/>
      <c r="M2064" s="17"/>
      <c r="N2064" s="17"/>
      <c r="O2064" s="17"/>
      <c r="P2064" s="17"/>
      <c r="Q2064" s="17"/>
      <c r="R2064" s="17"/>
      <c r="S2064" s="17"/>
      <c r="T2064" s="17"/>
      <c r="U2064" s="17"/>
      <c r="V2064" s="17"/>
      <c r="W2064" s="17"/>
      <c r="X2064" s="17"/>
      <c r="Y2064" s="17"/>
      <c r="Z2064" s="17"/>
      <c r="AA2064" s="17"/>
      <c r="AB2064" s="17"/>
      <c r="AC2064" s="17"/>
      <c r="AD2064" s="17"/>
      <c r="AE2064" s="17"/>
      <c r="AF2064" s="17"/>
      <c r="AG2064" s="17"/>
      <c r="AH2064" s="17"/>
      <c r="AI2064" s="17"/>
      <c r="AJ2064" s="17"/>
    </row>
    <row r="2065" spans="5:36">
      <c r="E2065" s="17"/>
      <c r="F2065" s="17"/>
      <c r="G2065" s="17"/>
      <c r="H2065" s="17"/>
      <c r="I2065" s="17"/>
      <c r="J2065" s="17"/>
      <c r="K2065" s="17"/>
      <c r="L2065" s="17"/>
      <c r="M2065" s="17"/>
      <c r="N2065" s="17"/>
      <c r="O2065" s="17"/>
      <c r="P2065" s="17"/>
      <c r="Q2065" s="17"/>
      <c r="R2065" s="17"/>
      <c r="S2065" s="17"/>
      <c r="T2065" s="17"/>
      <c r="U2065" s="17"/>
      <c r="V2065" s="17"/>
      <c r="W2065" s="17"/>
      <c r="X2065" s="17"/>
      <c r="Y2065" s="17"/>
      <c r="Z2065" s="17"/>
      <c r="AA2065" s="17"/>
      <c r="AB2065" s="17"/>
      <c r="AC2065" s="17"/>
      <c r="AD2065" s="17"/>
      <c r="AE2065" s="17"/>
      <c r="AF2065" s="17"/>
      <c r="AG2065" s="17"/>
      <c r="AH2065" s="17"/>
      <c r="AI2065" s="17"/>
      <c r="AJ2065" s="17"/>
    </row>
    <row r="2066" spans="5:36">
      <c r="E2066" s="17"/>
      <c r="F2066" s="17"/>
      <c r="G2066" s="17"/>
      <c r="H2066" s="17"/>
      <c r="I2066" s="17"/>
      <c r="J2066" s="17"/>
      <c r="K2066" s="17"/>
      <c r="L2066" s="17"/>
      <c r="M2066" s="17"/>
      <c r="N2066" s="17"/>
      <c r="O2066" s="17"/>
      <c r="P2066" s="17"/>
      <c r="Q2066" s="17"/>
      <c r="R2066" s="17"/>
      <c r="S2066" s="17"/>
      <c r="T2066" s="17"/>
      <c r="U2066" s="17"/>
      <c r="V2066" s="17"/>
      <c r="W2066" s="17"/>
      <c r="X2066" s="17"/>
      <c r="Y2066" s="17"/>
      <c r="Z2066" s="17"/>
      <c r="AA2066" s="17"/>
      <c r="AB2066" s="17"/>
      <c r="AC2066" s="17"/>
      <c r="AD2066" s="17"/>
      <c r="AE2066" s="17"/>
      <c r="AF2066" s="17"/>
      <c r="AG2066" s="17"/>
      <c r="AH2066" s="17"/>
      <c r="AI2066" s="17"/>
      <c r="AJ2066" s="17"/>
    </row>
    <row r="2067" spans="5:36">
      <c r="E2067" s="17"/>
      <c r="F2067" s="17"/>
      <c r="G2067" s="17"/>
      <c r="H2067" s="17"/>
      <c r="I2067" s="17"/>
      <c r="J2067" s="17"/>
      <c r="K2067" s="17"/>
      <c r="L2067" s="17"/>
      <c r="M2067" s="17"/>
      <c r="N2067" s="17"/>
      <c r="O2067" s="17"/>
      <c r="P2067" s="17"/>
      <c r="Q2067" s="17"/>
      <c r="R2067" s="17"/>
      <c r="S2067" s="17"/>
      <c r="T2067" s="17"/>
      <c r="U2067" s="17"/>
      <c r="V2067" s="17"/>
      <c r="W2067" s="17"/>
      <c r="X2067" s="17"/>
      <c r="Y2067" s="17"/>
      <c r="Z2067" s="17"/>
      <c r="AA2067" s="17"/>
      <c r="AB2067" s="17"/>
      <c r="AC2067" s="17"/>
      <c r="AD2067" s="17"/>
      <c r="AE2067" s="17"/>
      <c r="AF2067" s="17"/>
      <c r="AG2067" s="17"/>
      <c r="AH2067" s="17"/>
      <c r="AI2067" s="17"/>
      <c r="AJ2067" s="17"/>
    </row>
    <row r="2068" spans="5:36">
      <c r="E2068" s="17"/>
      <c r="F2068" s="17"/>
      <c r="G2068" s="17"/>
      <c r="H2068" s="17"/>
      <c r="I2068" s="17"/>
      <c r="J2068" s="17"/>
      <c r="K2068" s="17"/>
      <c r="L2068" s="17"/>
      <c r="M2068" s="17"/>
      <c r="N2068" s="17"/>
      <c r="O2068" s="17"/>
      <c r="P2068" s="17"/>
      <c r="Q2068" s="17"/>
      <c r="R2068" s="17"/>
      <c r="S2068" s="17"/>
      <c r="T2068" s="17"/>
      <c r="U2068" s="17"/>
      <c r="V2068" s="17"/>
      <c r="W2068" s="17"/>
      <c r="X2068" s="17"/>
      <c r="Y2068" s="17"/>
      <c r="Z2068" s="17"/>
      <c r="AA2068" s="17"/>
      <c r="AB2068" s="17"/>
      <c r="AC2068" s="17"/>
      <c r="AD2068" s="17"/>
      <c r="AE2068" s="17"/>
      <c r="AF2068" s="17"/>
      <c r="AG2068" s="17"/>
      <c r="AH2068" s="17"/>
      <c r="AI2068" s="17"/>
      <c r="AJ2068" s="17"/>
    </row>
    <row r="2069" spans="5:36">
      <c r="E2069" s="17"/>
      <c r="F2069" s="17"/>
      <c r="G2069" s="17"/>
      <c r="H2069" s="17"/>
      <c r="I2069" s="17"/>
      <c r="J2069" s="17"/>
      <c r="K2069" s="17"/>
      <c r="L2069" s="17"/>
      <c r="M2069" s="17"/>
      <c r="N2069" s="17"/>
      <c r="O2069" s="17"/>
      <c r="P2069" s="17"/>
      <c r="Q2069" s="17"/>
      <c r="R2069" s="17"/>
      <c r="S2069" s="17"/>
      <c r="T2069" s="17"/>
      <c r="U2069" s="17"/>
      <c r="V2069" s="17"/>
      <c r="W2069" s="17"/>
      <c r="X2069" s="17"/>
      <c r="Y2069" s="17"/>
      <c r="Z2069" s="17"/>
      <c r="AA2069" s="17"/>
      <c r="AB2069" s="17"/>
      <c r="AC2069" s="17"/>
      <c r="AD2069" s="17"/>
      <c r="AE2069" s="17"/>
      <c r="AF2069" s="17"/>
      <c r="AG2069" s="17"/>
      <c r="AH2069" s="17"/>
      <c r="AI2069" s="17"/>
      <c r="AJ2069" s="17"/>
    </row>
    <row r="2070" spans="5:36">
      <c r="E2070" s="17"/>
      <c r="F2070" s="17"/>
      <c r="G2070" s="17"/>
      <c r="H2070" s="17"/>
      <c r="I2070" s="17"/>
      <c r="J2070" s="17"/>
      <c r="K2070" s="17"/>
      <c r="L2070" s="17"/>
      <c r="M2070" s="17"/>
      <c r="N2070" s="17"/>
      <c r="O2070" s="17"/>
      <c r="P2070" s="17"/>
      <c r="Q2070" s="17"/>
      <c r="R2070" s="17"/>
      <c r="S2070" s="17"/>
      <c r="T2070" s="17"/>
      <c r="U2070" s="17"/>
      <c r="V2070" s="17"/>
      <c r="W2070" s="17"/>
      <c r="X2070" s="17"/>
      <c r="Y2070" s="17"/>
      <c r="Z2070" s="17"/>
      <c r="AA2070" s="17"/>
      <c r="AB2070" s="17"/>
      <c r="AC2070" s="17"/>
      <c r="AD2070" s="17"/>
      <c r="AE2070" s="17"/>
      <c r="AF2070" s="17"/>
      <c r="AG2070" s="17"/>
      <c r="AH2070" s="17"/>
      <c r="AI2070" s="17"/>
      <c r="AJ2070" s="17"/>
    </row>
    <row r="2071" spans="5:36">
      <c r="E2071" s="17"/>
      <c r="F2071" s="17"/>
      <c r="G2071" s="17"/>
      <c r="H2071" s="17"/>
      <c r="I2071" s="17"/>
      <c r="J2071" s="17"/>
      <c r="K2071" s="17"/>
      <c r="L2071" s="17"/>
      <c r="M2071" s="17"/>
      <c r="N2071" s="17"/>
      <c r="O2071" s="17"/>
      <c r="P2071" s="17"/>
      <c r="Q2071" s="17"/>
      <c r="R2071" s="17"/>
      <c r="S2071" s="17"/>
      <c r="T2071" s="17"/>
      <c r="U2071" s="17"/>
      <c r="V2071" s="17"/>
      <c r="W2071" s="17"/>
      <c r="X2071" s="17"/>
      <c r="Y2071" s="17"/>
      <c r="Z2071" s="17"/>
      <c r="AA2071" s="17"/>
      <c r="AB2071" s="17"/>
      <c r="AC2071" s="17"/>
      <c r="AD2071" s="17"/>
      <c r="AE2071" s="17"/>
      <c r="AF2071" s="17"/>
      <c r="AG2071" s="17"/>
      <c r="AH2071" s="17"/>
      <c r="AI2071" s="17"/>
      <c r="AJ2071" s="17"/>
    </row>
    <row r="2072" spans="5:36">
      <c r="E2072" s="17"/>
      <c r="F2072" s="17"/>
      <c r="G2072" s="17"/>
      <c r="H2072" s="17"/>
      <c r="I2072" s="17"/>
      <c r="J2072" s="17"/>
      <c r="K2072" s="17"/>
      <c r="L2072" s="17"/>
      <c r="M2072" s="17"/>
      <c r="N2072" s="17"/>
      <c r="O2072" s="17"/>
      <c r="P2072" s="17"/>
      <c r="Q2072" s="17"/>
      <c r="R2072" s="17"/>
      <c r="S2072" s="17"/>
      <c r="T2072" s="17"/>
      <c r="U2072" s="17"/>
      <c r="V2072" s="17"/>
      <c r="W2072" s="17"/>
      <c r="X2072" s="17"/>
      <c r="Y2072" s="17"/>
      <c r="Z2072" s="17"/>
      <c r="AA2072" s="17"/>
      <c r="AB2072" s="17"/>
      <c r="AC2072" s="17"/>
      <c r="AD2072" s="17"/>
      <c r="AE2072" s="17"/>
      <c r="AF2072" s="17"/>
      <c r="AG2072" s="17"/>
      <c r="AH2072" s="17"/>
      <c r="AI2072" s="17"/>
      <c r="AJ2072" s="17"/>
    </row>
    <row r="2073" spans="5:36">
      <c r="E2073" s="17"/>
      <c r="F2073" s="17"/>
      <c r="G2073" s="17"/>
      <c r="H2073" s="17"/>
      <c r="I2073" s="17"/>
      <c r="J2073" s="17"/>
      <c r="K2073" s="17"/>
      <c r="L2073" s="17"/>
      <c r="M2073" s="17"/>
      <c r="N2073" s="17"/>
      <c r="O2073" s="17"/>
      <c r="P2073" s="17"/>
      <c r="Q2073" s="17"/>
      <c r="R2073" s="17"/>
      <c r="S2073" s="17"/>
      <c r="T2073" s="17"/>
      <c r="U2073" s="17"/>
      <c r="V2073" s="17"/>
      <c r="W2073" s="17"/>
      <c r="X2073" s="17"/>
      <c r="Y2073" s="17"/>
      <c r="Z2073" s="17"/>
      <c r="AA2073" s="17"/>
      <c r="AB2073" s="17"/>
      <c r="AC2073" s="17"/>
      <c r="AD2073" s="17"/>
      <c r="AE2073" s="17"/>
      <c r="AF2073" s="17"/>
      <c r="AG2073" s="17"/>
      <c r="AH2073" s="17"/>
      <c r="AI2073" s="17"/>
      <c r="AJ2073" s="17"/>
    </row>
    <row r="2074" spans="5:36">
      <c r="E2074" s="17"/>
      <c r="F2074" s="17"/>
      <c r="G2074" s="17"/>
      <c r="H2074" s="17"/>
      <c r="I2074" s="17"/>
      <c r="J2074" s="17"/>
      <c r="K2074" s="17"/>
      <c r="L2074" s="17"/>
      <c r="M2074" s="17"/>
      <c r="N2074" s="17"/>
      <c r="O2074" s="17"/>
      <c r="P2074" s="17"/>
      <c r="Q2074" s="17"/>
      <c r="R2074" s="17"/>
      <c r="S2074" s="17"/>
      <c r="T2074" s="17"/>
      <c r="U2074" s="17"/>
      <c r="V2074" s="17"/>
      <c r="W2074" s="17"/>
      <c r="X2074" s="17"/>
      <c r="Y2074" s="17"/>
      <c r="Z2074" s="17"/>
      <c r="AA2074" s="17"/>
      <c r="AB2074" s="17"/>
      <c r="AC2074" s="17"/>
      <c r="AD2074" s="17"/>
      <c r="AE2074" s="17"/>
      <c r="AF2074" s="17"/>
      <c r="AG2074" s="17"/>
      <c r="AH2074" s="17"/>
      <c r="AI2074" s="17"/>
      <c r="AJ2074" s="17"/>
    </row>
    <row r="2075" spans="5:36">
      <c r="E2075" s="17"/>
      <c r="F2075" s="17"/>
      <c r="G2075" s="17"/>
      <c r="H2075" s="17"/>
      <c r="I2075" s="17"/>
      <c r="J2075" s="17"/>
      <c r="K2075" s="17"/>
      <c r="L2075" s="17"/>
      <c r="M2075" s="17"/>
      <c r="N2075" s="17"/>
      <c r="O2075" s="17"/>
      <c r="P2075" s="17"/>
      <c r="Q2075" s="17"/>
      <c r="R2075" s="17"/>
      <c r="S2075" s="17"/>
      <c r="T2075" s="17"/>
      <c r="U2075" s="17"/>
      <c r="V2075" s="17"/>
      <c r="W2075" s="17"/>
      <c r="X2075" s="17"/>
      <c r="Y2075" s="17"/>
      <c r="Z2075" s="17"/>
      <c r="AA2075" s="17"/>
      <c r="AB2075" s="17"/>
      <c r="AC2075" s="17"/>
      <c r="AD2075" s="17"/>
      <c r="AE2075" s="17"/>
      <c r="AF2075" s="17"/>
      <c r="AG2075" s="17"/>
      <c r="AH2075" s="17"/>
      <c r="AI2075" s="17"/>
      <c r="AJ2075" s="17"/>
    </row>
    <row r="2076" spans="5:36">
      <c r="E2076" s="17"/>
      <c r="F2076" s="17"/>
      <c r="G2076" s="17"/>
      <c r="H2076" s="17"/>
      <c r="I2076" s="17"/>
      <c r="J2076" s="17"/>
      <c r="K2076" s="17"/>
      <c r="L2076" s="17"/>
      <c r="M2076" s="17"/>
      <c r="N2076" s="17"/>
      <c r="O2076" s="17"/>
      <c r="P2076" s="17"/>
      <c r="Q2076" s="17"/>
      <c r="R2076" s="17"/>
      <c r="S2076" s="17"/>
      <c r="T2076" s="17"/>
      <c r="U2076" s="17"/>
      <c r="V2076" s="17"/>
      <c r="W2076" s="17"/>
      <c r="X2076" s="17"/>
      <c r="Y2076" s="17"/>
      <c r="Z2076" s="17"/>
      <c r="AA2076" s="17"/>
      <c r="AB2076" s="17"/>
      <c r="AC2076" s="17"/>
      <c r="AD2076" s="17"/>
      <c r="AE2076" s="17"/>
      <c r="AF2076" s="17"/>
      <c r="AG2076" s="17"/>
      <c r="AH2076" s="17"/>
      <c r="AI2076" s="17"/>
      <c r="AJ2076" s="17"/>
    </row>
    <row r="2077" spans="5:36">
      <c r="E2077" s="17"/>
      <c r="F2077" s="17"/>
      <c r="G2077" s="17"/>
      <c r="H2077" s="17"/>
      <c r="I2077" s="17"/>
      <c r="J2077" s="17"/>
      <c r="K2077" s="17"/>
      <c r="L2077" s="17"/>
      <c r="M2077" s="17"/>
      <c r="N2077" s="17"/>
      <c r="O2077" s="17"/>
      <c r="P2077" s="17"/>
      <c r="Q2077" s="17"/>
      <c r="R2077" s="17"/>
      <c r="S2077" s="17"/>
      <c r="T2077" s="17"/>
      <c r="U2077" s="17"/>
      <c r="V2077" s="17"/>
      <c r="W2077" s="17"/>
      <c r="X2077" s="17"/>
      <c r="Y2077" s="17"/>
      <c r="Z2077" s="17"/>
      <c r="AA2077" s="17"/>
      <c r="AB2077" s="17"/>
      <c r="AC2077" s="17"/>
      <c r="AD2077" s="17"/>
      <c r="AE2077" s="17"/>
      <c r="AF2077" s="17"/>
      <c r="AG2077" s="17"/>
      <c r="AH2077" s="17"/>
      <c r="AI2077" s="17"/>
      <c r="AJ2077" s="17"/>
    </row>
    <row r="2078" spans="5:36">
      <c r="E2078" s="17"/>
      <c r="F2078" s="17"/>
      <c r="G2078" s="17"/>
      <c r="H2078" s="17"/>
      <c r="I2078" s="17"/>
      <c r="J2078" s="17"/>
      <c r="K2078" s="17"/>
      <c r="L2078" s="17"/>
      <c r="M2078" s="17"/>
      <c r="N2078" s="17"/>
      <c r="O2078" s="17"/>
      <c r="P2078" s="17"/>
      <c r="Q2078" s="17"/>
      <c r="R2078" s="17"/>
      <c r="S2078" s="17"/>
      <c r="T2078" s="17"/>
      <c r="U2078" s="17"/>
      <c r="V2078" s="17"/>
      <c r="W2078" s="17"/>
      <c r="X2078" s="17"/>
      <c r="Y2078" s="17"/>
      <c r="Z2078" s="17"/>
      <c r="AA2078" s="17"/>
      <c r="AB2078" s="17"/>
      <c r="AC2078" s="17"/>
      <c r="AD2078" s="17"/>
      <c r="AE2078" s="17"/>
      <c r="AF2078" s="17"/>
      <c r="AG2078" s="17"/>
      <c r="AH2078" s="17"/>
      <c r="AI2078" s="17"/>
      <c r="AJ2078" s="17"/>
    </row>
    <row r="2079" spans="5:36">
      <c r="E2079" s="17"/>
      <c r="F2079" s="17"/>
      <c r="G2079" s="17"/>
      <c r="H2079" s="17"/>
      <c r="I2079" s="17"/>
      <c r="J2079" s="17"/>
      <c r="K2079" s="17"/>
      <c r="L2079" s="17"/>
      <c r="M2079" s="17"/>
      <c r="N2079" s="17"/>
      <c r="O2079" s="17"/>
      <c r="P2079" s="17"/>
      <c r="Q2079" s="17"/>
      <c r="R2079" s="17"/>
      <c r="S2079" s="17"/>
      <c r="T2079" s="17"/>
      <c r="U2079" s="17"/>
      <c r="V2079" s="17"/>
      <c r="W2079" s="17"/>
      <c r="X2079" s="17"/>
      <c r="Y2079" s="17"/>
      <c r="Z2079" s="17"/>
      <c r="AA2079" s="17"/>
      <c r="AB2079" s="17"/>
      <c r="AC2079" s="17"/>
      <c r="AD2079" s="17"/>
      <c r="AE2079" s="17"/>
      <c r="AF2079" s="17"/>
      <c r="AG2079" s="17"/>
      <c r="AH2079" s="17"/>
      <c r="AI2079" s="17"/>
      <c r="AJ2079" s="17"/>
    </row>
    <row r="2080" spans="5:36">
      <c r="E2080" s="17"/>
      <c r="F2080" s="17"/>
      <c r="G2080" s="17"/>
      <c r="H2080" s="17"/>
      <c r="I2080" s="17"/>
      <c r="J2080" s="17"/>
      <c r="K2080" s="17"/>
      <c r="L2080" s="17"/>
      <c r="M2080" s="17"/>
      <c r="N2080" s="17"/>
      <c r="O2080" s="17"/>
      <c r="P2080" s="17"/>
      <c r="Q2080" s="17"/>
      <c r="R2080" s="17"/>
      <c r="S2080" s="17"/>
      <c r="T2080" s="17"/>
      <c r="U2080" s="17"/>
      <c r="V2080" s="17"/>
      <c r="W2080" s="17"/>
      <c r="X2080" s="17"/>
      <c r="Y2080" s="17"/>
      <c r="Z2080" s="17"/>
      <c r="AA2080" s="17"/>
      <c r="AB2080" s="17"/>
      <c r="AC2080" s="17"/>
      <c r="AD2080" s="17"/>
      <c r="AE2080" s="17"/>
      <c r="AF2080" s="17"/>
      <c r="AG2080" s="17"/>
      <c r="AH2080" s="17"/>
      <c r="AI2080" s="17"/>
      <c r="AJ2080" s="17"/>
    </row>
    <row r="2081" spans="5:36">
      <c r="E2081" s="17"/>
      <c r="F2081" s="17"/>
      <c r="G2081" s="17"/>
      <c r="H2081" s="17"/>
      <c r="I2081" s="17"/>
      <c r="J2081" s="17"/>
      <c r="K2081" s="17"/>
      <c r="L2081" s="17"/>
      <c r="M2081" s="17"/>
      <c r="N2081" s="17"/>
      <c r="O2081" s="17"/>
      <c r="P2081" s="17"/>
      <c r="Q2081" s="17"/>
      <c r="R2081" s="17"/>
      <c r="S2081" s="17"/>
      <c r="T2081" s="17"/>
      <c r="U2081" s="17"/>
      <c r="V2081" s="17"/>
      <c r="W2081" s="17"/>
      <c r="X2081" s="17"/>
      <c r="Y2081" s="17"/>
      <c r="Z2081" s="17"/>
      <c r="AA2081" s="17"/>
      <c r="AB2081" s="17"/>
      <c r="AC2081" s="17"/>
      <c r="AD2081" s="17"/>
      <c r="AE2081" s="17"/>
      <c r="AF2081" s="17"/>
      <c r="AG2081" s="17"/>
      <c r="AH2081" s="17"/>
      <c r="AI2081" s="17"/>
      <c r="AJ2081" s="17"/>
    </row>
    <row r="2082" spans="5:36">
      <c r="E2082" s="17"/>
      <c r="F2082" s="17"/>
      <c r="G2082" s="17"/>
      <c r="H2082" s="17"/>
      <c r="I2082" s="17"/>
      <c r="J2082" s="17"/>
      <c r="K2082" s="17"/>
      <c r="L2082" s="17"/>
      <c r="M2082" s="17"/>
      <c r="N2082" s="17"/>
      <c r="O2082" s="17"/>
      <c r="P2082" s="17"/>
      <c r="Q2082" s="17"/>
      <c r="R2082" s="17"/>
      <c r="S2082" s="17"/>
      <c r="T2082" s="17"/>
      <c r="U2082" s="17"/>
      <c r="V2082" s="17"/>
      <c r="W2082" s="17"/>
      <c r="X2082" s="17"/>
      <c r="Y2082" s="17"/>
      <c r="Z2082" s="17"/>
      <c r="AA2082" s="17"/>
      <c r="AB2082" s="17"/>
      <c r="AC2082" s="17"/>
      <c r="AD2082" s="17"/>
      <c r="AE2082" s="17"/>
      <c r="AF2082" s="17"/>
      <c r="AG2082" s="17"/>
      <c r="AH2082" s="17"/>
      <c r="AI2082" s="17"/>
      <c r="AJ2082" s="17"/>
    </row>
    <row r="2083" spans="5:36">
      <c r="E2083" s="17"/>
      <c r="F2083" s="17"/>
      <c r="G2083" s="17"/>
      <c r="H2083" s="17"/>
      <c r="I2083" s="17"/>
      <c r="J2083" s="17"/>
      <c r="K2083" s="17"/>
      <c r="L2083" s="17"/>
      <c r="M2083" s="17"/>
      <c r="N2083" s="17"/>
      <c r="O2083" s="17"/>
      <c r="P2083" s="17"/>
      <c r="Q2083" s="17"/>
      <c r="R2083" s="17"/>
      <c r="S2083" s="17"/>
      <c r="T2083" s="17"/>
      <c r="U2083" s="17"/>
      <c r="V2083" s="17"/>
      <c r="W2083" s="17"/>
      <c r="X2083" s="17"/>
      <c r="Y2083" s="17"/>
      <c r="Z2083" s="17"/>
      <c r="AA2083" s="17"/>
      <c r="AB2083" s="17"/>
      <c r="AC2083" s="17"/>
      <c r="AD2083" s="17"/>
      <c r="AE2083" s="17"/>
      <c r="AF2083" s="17"/>
      <c r="AG2083" s="17"/>
      <c r="AH2083" s="17"/>
      <c r="AI2083" s="17"/>
      <c r="AJ2083" s="17"/>
    </row>
    <row r="2084" spans="5:36">
      <c r="E2084" s="17"/>
      <c r="F2084" s="17"/>
      <c r="G2084" s="17"/>
      <c r="H2084" s="17"/>
      <c r="I2084" s="17"/>
      <c r="J2084" s="17"/>
      <c r="K2084" s="17"/>
      <c r="L2084" s="17"/>
      <c r="M2084" s="17"/>
      <c r="N2084" s="17"/>
      <c r="O2084" s="17"/>
      <c r="P2084" s="17"/>
      <c r="Q2084" s="17"/>
      <c r="R2084" s="17"/>
      <c r="S2084" s="17"/>
      <c r="T2084" s="17"/>
      <c r="U2084" s="17"/>
      <c r="V2084" s="17"/>
      <c r="W2084" s="17"/>
      <c r="X2084" s="17"/>
      <c r="Y2084" s="17"/>
      <c r="Z2084" s="17"/>
      <c r="AA2084" s="17"/>
      <c r="AB2084" s="17"/>
      <c r="AC2084" s="17"/>
      <c r="AD2084" s="17"/>
      <c r="AE2084" s="17"/>
      <c r="AF2084" s="17"/>
      <c r="AG2084" s="17"/>
      <c r="AH2084" s="17"/>
      <c r="AI2084" s="17"/>
      <c r="AJ2084" s="17"/>
    </row>
    <row r="2085" spans="5:36">
      <c r="E2085" s="17"/>
      <c r="F2085" s="17"/>
      <c r="G2085" s="17"/>
      <c r="H2085" s="17"/>
      <c r="I2085" s="17"/>
      <c r="J2085" s="17"/>
      <c r="K2085" s="17"/>
      <c r="L2085" s="17"/>
      <c r="M2085" s="17"/>
      <c r="N2085" s="17"/>
      <c r="O2085" s="17"/>
      <c r="P2085" s="17"/>
      <c r="Q2085" s="17"/>
      <c r="R2085" s="17"/>
      <c r="S2085" s="17"/>
      <c r="T2085" s="17"/>
      <c r="U2085" s="17"/>
      <c r="V2085" s="17"/>
      <c r="W2085" s="17"/>
      <c r="X2085" s="17"/>
      <c r="Y2085" s="17"/>
      <c r="Z2085" s="17"/>
      <c r="AA2085" s="17"/>
      <c r="AB2085" s="17"/>
      <c r="AC2085" s="17"/>
      <c r="AD2085" s="17"/>
      <c r="AE2085" s="17"/>
      <c r="AF2085" s="17"/>
      <c r="AG2085" s="17"/>
      <c r="AH2085" s="17"/>
      <c r="AI2085" s="17"/>
      <c r="AJ2085" s="17"/>
    </row>
    <row r="2086" spans="5:36">
      <c r="E2086" s="17"/>
      <c r="F2086" s="17"/>
      <c r="G2086" s="17"/>
      <c r="H2086" s="17"/>
      <c r="I2086" s="17"/>
      <c r="J2086" s="17"/>
      <c r="K2086" s="17"/>
      <c r="L2086" s="17"/>
      <c r="M2086" s="17"/>
      <c r="N2086" s="17"/>
      <c r="O2086" s="17"/>
      <c r="P2086" s="17"/>
      <c r="Q2086" s="17"/>
      <c r="R2086" s="17"/>
      <c r="S2086" s="17"/>
      <c r="T2086" s="17"/>
      <c r="U2086" s="17"/>
      <c r="V2086" s="17"/>
      <c r="W2086" s="17"/>
      <c r="X2086" s="17"/>
      <c r="Y2086" s="17"/>
      <c r="Z2086" s="17"/>
      <c r="AA2086" s="17"/>
      <c r="AB2086" s="17"/>
      <c r="AC2086" s="17"/>
      <c r="AD2086" s="17"/>
      <c r="AE2086" s="17"/>
      <c r="AF2086" s="17"/>
      <c r="AG2086" s="17"/>
      <c r="AH2086" s="17"/>
      <c r="AI2086" s="17"/>
      <c r="AJ2086" s="17"/>
    </row>
    <row r="2087" spans="5:36">
      <c r="E2087" s="17"/>
      <c r="F2087" s="17"/>
      <c r="G2087" s="17"/>
      <c r="H2087" s="17"/>
      <c r="I2087" s="17"/>
      <c r="J2087" s="17"/>
      <c r="K2087" s="17"/>
      <c r="L2087" s="17"/>
      <c r="M2087" s="17"/>
      <c r="N2087" s="17"/>
      <c r="O2087" s="17"/>
      <c r="P2087" s="17"/>
      <c r="Q2087" s="17"/>
      <c r="R2087" s="17"/>
      <c r="S2087" s="17"/>
      <c r="T2087" s="17"/>
      <c r="U2087" s="17"/>
      <c r="V2087" s="17"/>
      <c r="W2087" s="17"/>
      <c r="X2087" s="17"/>
      <c r="Y2087" s="17"/>
      <c r="Z2087" s="17"/>
      <c r="AA2087" s="17"/>
      <c r="AB2087" s="17"/>
      <c r="AC2087" s="17"/>
      <c r="AD2087" s="17"/>
      <c r="AE2087" s="17"/>
      <c r="AF2087" s="17"/>
      <c r="AG2087" s="17"/>
      <c r="AH2087" s="17"/>
      <c r="AI2087" s="17"/>
      <c r="AJ2087" s="17"/>
    </row>
    <row r="2088" spans="5:36">
      <c r="E2088" s="17"/>
      <c r="F2088" s="17"/>
      <c r="G2088" s="17"/>
      <c r="H2088" s="17"/>
      <c r="I2088" s="17"/>
      <c r="J2088" s="17"/>
      <c r="K2088" s="17"/>
      <c r="L2088" s="17"/>
      <c r="M2088" s="17"/>
      <c r="N2088" s="17"/>
      <c r="O2088" s="17"/>
      <c r="P2088" s="17"/>
      <c r="Q2088" s="17"/>
      <c r="R2088" s="17"/>
      <c r="S2088" s="17"/>
      <c r="T2088" s="17"/>
      <c r="U2088" s="17"/>
      <c r="V2088" s="17"/>
      <c r="W2088" s="17"/>
      <c r="X2088" s="17"/>
      <c r="Y2088" s="17"/>
      <c r="Z2088" s="17"/>
      <c r="AA2088" s="17"/>
      <c r="AB2088" s="17"/>
      <c r="AC2088" s="17"/>
      <c r="AD2088" s="17"/>
      <c r="AE2088" s="17"/>
      <c r="AF2088" s="17"/>
      <c r="AG2088" s="17"/>
      <c r="AH2088" s="17"/>
      <c r="AI2088" s="17"/>
      <c r="AJ2088" s="17"/>
    </row>
    <row r="2089" spans="5:36">
      <c r="E2089" s="17"/>
      <c r="F2089" s="17"/>
      <c r="G2089" s="17"/>
      <c r="H2089" s="17"/>
      <c r="I2089" s="17"/>
      <c r="J2089" s="17"/>
      <c r="K2089" s="17"/>
      <c r="L2089" s="17"/>
      <c r="M2089" s="17"/>
      <c r="N2089" s="17"/>
      <c r="O2089" s="17"/>
      <c r="P2089" s="17"/>
      <c r="Q2089" s="17"/>
      <c r="R2089" s="17"/>
      <c r="S2089" s="17"/>
      <c r="T2089" s="17"/>
      <c r="U2089" s="17"/>
      <c r="V2089" s="17"/>
      <c r="W2089" s="17"/>
      <c r="X2089" s="17"/>
      <c r="Y2089" s="17"/>
      <c r="Z2089" s="17"/>
      <c r="AA2089" s="17"/>
      <c r="AB2089" s="17"/>
      <c r="AC2089" s="17"/>
      <c r="AD2089" s="17"/>
      <c r="AE2089" s="17"/>
      <c r="AF2089" s="17"/>
      <c r="AG2089" s="17"/>
      <c r="AH2089" s="17"/>
      <c r="AI2089" s="17"/>
      <c r="AJ2089" s="17"/>
    </row>
    <row r="2090" spans="5:36">
      <c r="E2090" s="17"/>
      <c r="F2090" s="17"/>
      <c r="G2090" s="17"/>
      <c r="H2090" s="17"/>
      <c r="I2090" s="17"/>
      <c r="J2090" s="17"/>
      <c r="K2090" s="17"/>
      <c r="L2090" s="17"/>
      <c r="M2090" s="17"/>
      <c r="N2090" s="17"/>
      <c r="O2090" s="17"/>
      <c r="P2090" s="17"/>
      <c r="Q2090" s="17"/>
      <c r="R2090" s="17"/>
      <c r="S2090" s="17"/>
      <c r="T2090" s="17"/>
      <c r="U2090" s="17"/>
      <c r="V2090" s="17"/>
      <c r="W2090" s="17"/>
      <c r="X2090" s="17"/>
      <c r="Y2090" s="17"/>
      <c r="Z2090" s="17"/>
      <c r="AA2090" s="17"/>
      <c r="AB2090" s="17"/>
      <c r="AC2090" s="17"/>
      <c r="AD2090" s="17"/>
      <c r="AE2090" s="17"/>
      <c r="AF2090" s="17"/>
      <c r="AG2090" s="17"/>
      <c r="AH2090" s="17"/>
      <c r="AI2090" s="17"/>
      <c r="AJ2090" s="17"/>
    </row>
    <row r="2091" spans="5:36">
      <c r="E2091" s="17"/>
      <c r="F2091" s="17"/>
      <c r="G2091" s="17"/>
      <c r="H2091" s="17"/>
      <c r="I2091" s="17"/>
      <c r="J2091" s="17"/>
      <c r="K2091" s="17"/>
      <c r="L2091" s="17"/>
      <c r="M2091" s="17"/>
      <c r="N2091" s="17"/>
      <c r="O2091" s="17"/>
      <c r="P2091" s="17"/>
      <c r="Q2091" s="17"/>
      <c r="R2091" s="17"/>
      <c r="S2091" s="17"/>
      <c r="T2091" s="17"/>
      <c r="U2091" s="17"/>
      <c r="V2091" s="17"/>
      <c r="W2091" s="17"/>
      <c r="X2091" s="17"/>
      <c r="Y2091" s="17"/>
      <c r="Z2091" s="17"/>
      <c r="AA2091" s="17"/>
      <c r="AB2091" s="17"/>
      <c r="AC2091" s="17"/>
      <c r="AD2091" s="17"/>
      <c r="AE2091" s="17"/>
      <c r="AF2091" s="17"/>
      <c r="AG2091" s="17"/>
      <c r="AH2091" s="17"/>
      <c r="AI2091" s="17"/>
      <c r="AJ2091" s="17"/>
    </row>
    <row r="2092" spans="5:36">
      <c r="E2092" s="17"/>
      <c r="F2092" s="17"/>
      <c r="G2092" s="17"/>
      <c r="H2092" s="17"/>
      <c r="I2092" s="17"/>
      <c r="J2092" s="17"/>
      <c r="K2092" s="17"/>
      <c r="L2092" s="17"/>
      <c r="M2092" s="17"/>
      <c r="N2092" s="17"/>
      <c r="O2092" s="17"/>
      <c r="P2092" s="17"/>
      <c r="Q2092" s="17"/>
      <c r="R2092" s="17"/>
      <c r="S2092" s="17"/>
      <c r="T2092" s="17"/>
      <c r="U2092" s="17"/>
      <c r="V2092" s="17"/>
      <c r="W2092" s="17"/>
      <c r="X2092" s="17"/>
      <c r="Y2092" s="17"/>
      <c r="Z2092" s="17"/>
      <c r="AA2092" s="17"/>
      <c r="AB2092" s="17"/>
      <c r="AC2092" s="17"/>
      <c r="AD2092" s="17"/>
      <c r="AE2092" s="17"/>
      <c r="AF2092" s="17"/>
      <c r="AG2092" s="17"/>
      <c r="AH2092" s="17"/>
      <c r="AI2092" s="17"/>
      <c r="AJ2092" s="17"/>
    </row>
    <row r="2093" spans="5:36">
      <c r="E2093" s="17"/>
      <c r="F2093" s="17"/>
      <c r="G2093" s="17"/>
      <c r="H2093" s="17"/>
      <c r="I2093" s="17"/>
      <c r="J2093" s="17"/>
      <c r="K2093" s="17"/>
      <c r="L2093" s="17"/>
      <c r="M2093" s="17"/>
      <c r="N2093" s="17"/>
      <c r="O2093" s="17"/>
      <c r="P2093" s="17"/>
      <c r="Q2093" s="17"/>
      <c r="R2093" s="17"/>
      <c r="S2093" s="17"/>
      <c r="T2093" s="17"/>
      <c r="U2093" s="17"/>
      <c r="V2093" s="17"/>
      <c r="W2093" s="17"/>
      <c r="X2093" s="17"/>
      <c r="Y2093" s="17"/>
      <c r="Z2093" s="17"/>
      <c r="AA2093" s="17"/>
      <c r="AB2093" s="17"/>
      <c r="AC2093" s="17"/>
      <c r="AD2093" s="17"/>
      <c r="AE2093" s="17"/>
      <c r="AF2093" s="17"/>
      <c r="AG2093" s="17"/>
      <c r="AH2093" s="17"/>
      <c r="AI2093" s="17"/>
      <c r="AJ2093" s="17"/>
    </row>
    <row r="2094" spans="5:36">
      <c r="E2094" s="17"/>
      <c r="F2094" s="17"/>
      <c r="G2094" s="17"/>
      <c r="H2094" s="17"/>
      <c r="I2094" s="17"/>
      <c r="J2094" s="17"/>
      <c r="K2094" s="17"/>
      <c r="L2094" s="17"/>
      <c r="M2094" s="17"/>
      <c r="N2094" s="17"/>
      <c r="O2094" s="17"/>
      <c r="P2094" s="17"/>
      <c r="Q2094" s="17"/>
      <c r="R2094" s="17"/>
      <c r="S2094" s="17"/>
      <c r="T2094" s="17"/>
      <c r="U2094" s="17"/>
      <c r="V2094" s="17"/>
      <c r="W2094" s="17"/>
      <c r="X2094" s="17"/>
      <c r="Y2094" s="17"/>
      <c r="Z2094" s="17"/>
      <c r="AA2094" s="17"/>
      <c r="AB2094" s="17"/>
      <c r="AC2094" s="17"/>
      <c r="AD2094" s="17"/>
      <c r="AE2094" s="17"/>
      <c r="AF2094" s="17"/>
      <c r="AG2094" s="17"/>
      <c r="AH2094" s="17"/>
      <c r="AI2094" s="17"/>
      <c r="AJ2094" s="17"/>
    </row>
    <row r="2095" spans="5:36">
      <c r="E2095" s="17"/>
      <c r="F2095" s="17"/>
      <c r="G2095" s="17"/>
      <c r="H2095" s="17"/>
      <c r="I2095" s="17"/>
      <c r="J2095" s="17"/>
      <c r="K2095" s="17"/>
      <c r="L2095" s="17"/>
      <c r="M2095" s="17"/>
      <c r="N2095" s="17"/>
      <c r="O2095" s="17"/>
      <c r="P2095" s="17"/>
      <c r="Q2095" s="17"/>
      <c r="R2095" s="17"/>
      <c r="S2095" s="17"/>
      <c r="T2095" s="17"/>
      <c r="U2095" s="17"/>
      <c r="V2095" s="17"/>
      <c r="W2095" s="17"/>
      <c r="X2095" s="17"/>
      <c r="Y2095" s="17"/>
      <c r="Z2095" s="17"/>
      <c r="AA2095" s="17"/>
      <c r="AB2095" s="17"/>
      <c r="AC2095" s="17"/>
      <c r="AD2095" s="17"/>
      <c r="AE2095" s="17"/>
      <c r="AF2095" s="17"/>
      <c r="AG2095" s="17"/>
      <c r="AH2095" s="17"/>
      <c r="AI2095" s="17"/>
      <c r="AJ2095" s="17"/>
    </row>
    <row r="2096" spans="5:36">
      <c r="E2096" s="17"/>
      <c r="F2096" s="17"/>
      <c r="G2096" s="17"/>
      <c r="H2096" s="17"/>
      <c r="I2096" s="17"/>
      <c r="J2096" s="17"/>
      <c r="K2096" s="17"/>
      <c r="L2096" s="17"/>
      <c r="M2096" s="17"/>
      <c r="N2096" s="17"/>
      <c r="O2096" s="17"/>
      <c r="P2096" s="17"/>
      <c r="Q2096" s="17"/>
      <c r="R2096" s="17"/>
      <c r="S2096" s="17"/>
      <c r="T2096" s="17"/>
      <c r="U2096" s="17"/>
      <c r="V2096" s="17"/>
      <c r="W2096" s="17"/>
      <c r="X2096" s="17"/>
      <c r="Y2096" s="17"/>
      <c r="Z2096" s="17"/>
      <c r="AA2096" s="17"/>
      <c r="AB2096" s="17"/>
      <c r="AC2096" s="17"/>
      <c r="AD2096" s="17"/>
      <c r="AE2096" s="17"/>
      <c r="AF2096" s="17"/>
      <c r="AG2096" s="17"/>
      <c r="AH2096" s="17"/>
      <c r="AI2096" s="17"/>
      <c r="AJ2096" s="17"/>
    </row>
    <row r="2097" spans="5:36">
      <c r="E2097" s="17"/>
      <c r="F2097" s="17"/>
      <c r="G2097" s="17"/>
      <c r="H2097" s="17"/>
      <c r="I2097" s="17"/>
      <c r="J2097" s="17"/>
      <c r="K2097" s="17"/>
      <c r="L2097" s="17"/>
      <c r="M2097" s="17"/>
      <c r="N2097" s="17"/>
      <c r="O2097" s="17"/>
      <c r="P2097" s="17"/>
      <c r="Q2097" s="17"/>
      <c r="R2097" s="17"/>
      <c r="S2097" s="17"/>
      <c r="T2097" s="17"/>
      <c r="U2097" s="17"/>
      <c r="V2097" s="17"/>
      <c r="W2097" s="17"/>
      <c r="X2097" s="17"/>
      <c r="Y2097" s="17"/>
      <c r="Z2097" s="17"/>
      <c r="AA2097" s="17"/>
      <c r="AB2097" s="17"/>
      <c r="AC2097" s="17"/>
      <c r="AD2097" s="17"/>
      <c r="AE2097" s="17"/>
      <c r="AF2097" s="17"/>
      <c r="AG2097" s="17"/>
      <c r="AH2097" s="17"/>
      <c r="AI2097" s="17"/>
      <c r="AJ2097" s="17"/>
    </row>
    <row r="2098" spans="5:36">
      <c r="E2098" s="17"/>
      <c r="F2098" s="17"/>
      <c r="G2098" s="17"/>
      <c r="H2098" s="17"/>
      <c r="I2098" s="17"/>
      <c r="J2098" s="17"/>
      <c r="K2098" s="17"/>
      <c r="L2098" s="17"/>
      <c r="M2098" s="17"/>
      <c r="N2098" s="17"/>
      <c r="O2098" s="17"/>
      <c r="P2098" s="17"/>
      <c r="Q2098" s="17"/>
      <c r="R2098" s="17"/>
      <c r="S2098" s="17"/>
      <c r="T2098" s="17"/>
      <c r="U2098" s="17"/>
      <c r="V2098" s="17"/>
      <c r="W2098" s="17"/>
      <c r="X2098" s="17"/>
      <c r="Y2098" s="17"/>
      <c r="Z2098" s="17"/>
      <c r="AA2098" s="17"/>
      <c r="AB2098" s="17"/>
      <c r="AC2098" s="17"/>
      <c r="AD2098" s="17"/>
      <c r="AE2098" s="17"/>
      <c r="AF2098" s="17"/>
      <c r="AG2098" s="17"/>
      <c r="AH2098" s="17"/>
      <c r="AI2098" s="17"/>
      <c r="AJ2098" s="17"/>
    </row>
    <row r="2099" spans="5:36">
      <c r="E2099" s="17"/>
      <c r="F2099" s="17"/>
      <c r="G2099" s="17"/>
      <c r="H2099" s="17"/>
      <c r="I2099" s="17"/>
      <c r="J2099" s="17"/>
      <c r="K2099" s="17"/>
      <c r="L2099" s="17"/>
      <c r="M2099" s="17"/>
      <c r="N2099" s="17"/>
      <c r="O2099" s="17"/>
      <c r="P2099" s="17"/>
      <c r="Q2099" s="17"/>
      <c r="R2099" s="17"/>
      <c r="S2099" s="17"/>
      <c r="T2099" s="17"/>
      <c r="U2099" s="17"/>
      <c r="V2099" s="17"/>
      <c r="W2099" s="17"/>
      <c r="X2099" s="17"/>
      <c r="Y2099" s="17"/>
      <c r="Z2099" s="17"/>
      <c r="AA2099" s="17"/>
      <c r="AB2099" s="17"/>
      <c r="AC2099" s="17"/>
      <c r="AD2099" s="17"/>
      <c r="AE2099" s="17"/>
      <c r="AF2099" s="17"/>
      <c r="AG2099" s="17"/>
      <c r="AH2099" s="17"/>
      <c r="AI2099" s="17"/>
      <c r="AJ2099" s="17"/>
    </row>
    <row r="2100" spans="5:36">
      <c r="E2100" s="17"/>
      <c r="F2100" s="17"/>
      <c r="G2100" s="17"/>
      <c r="H2100" s="17"/>
      <c r="I2100" s="17"/>
      <c r="J2100" s="17"/>
      <c r="K2100" s="17"/>
      <c r="L2100" s="17"/>
      <c r="M2100" s="17"/>
      <c r="N2100" s="17"/>
      <c r="O2100" s="17"/>
      <c r="P2100" s="17"/>
      <c r="Q2100" s="17"/>
      <c r="R2100" s="17"/>
      <c r="S2100" s="17"/>
      <c r="T2100" s="17"/>
      <c r="U2100" s="17"/>
      <c r="V2100" s="17"/>
      <c r="W2100" s="17"/>
      <c r="X2100" s="17"/>
      <c r="Y2100" s="17"/>
      <c r="Z2100" s="17"/>
      <c r="AA2100" s="17"/>
      <c r="AB2100" s="17"/>
      <c r="AC2100" s="17"/>
      <c r="AD2100" s="17"/>
      <c r="AE2100" s="17"/>
      <c r="AF2100" s="17"/>
      <c r="AG2100" s="17"/>
      <c r="AH2100" s="17"/>
      <c r="AI2100" s="17"/>
      <c r="AJ2100" s="17"/>
    </row>
    <row r="2101" spans="5:36">
      <c r="E2101" s="17"/>
      <c r="F2101" s="17"/>
      <c r="G2101" s="17"/>
      <c r="H2101" s="17"/>
      <c r="I2101" s="17"/>
      <c r="J2101" s="17"/>
      <c r="K2101" s="17"/>
      <c r="L2101" s="17"/>
      <c r="M2101" s="17"/>
      <c r="N2101" s="17"/>
      <c r="O2101" s="17"/>
      <c r="P2101" s="17"/>
      <c r="Q2101" s="17"/>
      <c r="R2101" s="17"/>
      <c r="S2101" s="17"/>
      <c r="T2101" s="17"/>
      <c r="U2101" s="17"/>
      <c r="V2101" s="17"/>
      <c r="W2101" s="17"/>
      <c r="X2101" s="17"/>
      <c r="Y2101" s="17"/>
      <c r="Z2101" s="17"/>
      <c r="AA2101" s="17"/>
      <c r="AB2101" s="17"/>
      <c r="AC2101" s="17"/>
      <c r="AD2101" s="17"/>
      <c r="AE2101" s="17"/>
      <c r="AF2101" s="17"/>
      <c r="AG2101" s="17"/>
      <c r="AH2101" s="17"/>
      <c r="AI2101" s="17"/>
      <c r="AJ2101" s="17"/>
    </row>
    <row r="2102" spans="5:36">
      <c r="E2102" s="17"/>
      <c r="F2102" s="17"/>
      <c r="G2102" s="17"/>
      <c r="H2102" s="17"/>
      <c r="I2102" s="17"/>
      <c r="J2102" s="17"/>
      <c r="K2102" s="17"/>
      <c r="L2102" s="17"/>
      <c r="M2102" s="17"/>
      <c r="N2102" s="17"/>
      <c r="O2102" s="17"/>
      <c r="P2102" s="17"/>
      <c r="Q2102" s="17"/>
      <c r="R2102" s="17"/>
      <c r="S2102" s="17"/>
      <c r="T2102" s="17"/>
      <c r="U2102" s="17"/>
      <c r="V2102" s="17"/>
      <c r="W2102" s="17"/>
      <c r="X2102" s="17"/>
      <c r="Y2102" s="17"/>
      <c r="Z2102" s="17"/>
      <c r="AA2102" s="17"/>
      <c r="AB2102" s="17"/>
      <c r="AC2102" s="17"/>
      <c r="AD2102" s="17"/>
      <c r="AE2102" s="17"/>
      <c r="AF2102" s="17"/>
      <c r="AG2102" s="17"/>
      <c r="AH2102" s="17"/>
      <c r="AI2102" s="17"/>
      <c r="AJ2102" s="17"/>
    </row>
    <row r="2103" spans="5:36">
      <c r="E2103" s="17"/>
      <c r="F2103" s="17"/>
      <c r="G2103" s="17"/>
      <c r="H2103" s="17"/>
      <c r="I2103" s="17"/>
      <c r="J2103" s="17"/>
      <c r="K2103" s="17"/>
      <c r="L2103" s="17"/>
      <c r="M2103" s="17"/>
      <c r="N2103" s="17"/>
      <c r="O2103" s="17"/>
      <c r="P2103" s="17"/>
      <c r="Q2103" s="17"/>
      <c r="R2103" s="17"/>
      <c r="S2103" s="17"/>
      <c r="T2103" s="17"/>
      <c r="U2103" s="17"/>
      <c r="V2103" s="17"/>
      <c r="W2103" s="17"/>
      <c r="X2103" s="17"/>
      <c r="Y2103" s="17"/>
      <c r="Z2103" s="17"/>
      <c r="AA2103" s="17"/>
      <c r="AB2103" s="17"/>
      <c r="AC2103" s="17"/>
      <c r="AD2103" s="17"/>
      <c r="AE2103" s="17"/>
      <c r="AF2103" s="17"/>
      <c r="AG2103" s="17"/>
      <c r="AH2103" s="17"/>
      <c r="AI2103" s="17"/>
      <c r="AJ2103" s="17"/>
    </row>
    <row r="2104" spans="5:36">
      <c r="E2104" s="17"/>
      <c r="F2104" s="17"/>
      <c r="G2104" s="17"/>
      <c r="H2104" s="17"/>
      <c r="I2104" s="17"/>
      <c r="J2104" s="17"/>
      <c r="K2104" s="17"/>
      <c r="L2104" s="17"/>
      <c r="M2104" s="17"/>
      <c r="N2104" s="17"/>
      <c r="O2104" s="17"/>
      <c r="P2104" s="17"/>
      <c r="Q2104" s="17"/>
      <c r="R2104" s="17"/>
      <c r="S2104" s="17"/>
      <c r="T2104" s="17"/>
      <c r="U2104" s="17"/>
      <c r="V2104" s="17"/>
      <c r="W2104" s="17"/>
      <c r="X2104" s="17"/>
      <c r="Y2104" s="17"/>
      <c r="Z2104" s="17"/>
      <c r="AA2104" s="17"/>
      <c r="AB2104" s="17"/>
      <c r="AC2104" s="17"/>
      <c r="AD2104" s="17"/>
      <c r="AE2104" s="17"/>
      <c r="AF2104" s="17"/>
      <c r="AG2104" s="17"/>
      <c r="AH2104" s="17"/>
      <c r="AI2104" s="17"/>
      <c r="AJ2104" s="17"/>
    </row>
    <row r="2105" spans="5:36">
      <c r="E2105" s="17"/>
      <c r="F2105" s="17"/>
      <c r="G2105" s="17"/>
      <c r="H2105" s="17"/>
      <c r="I2105" s="17"/>
      <c r="J2105" s="17"/>
      <c r="K2105" s="17"/>
      <c r="L2105" s="17"/>
      <c r="M2105" s="17"/>
      <c r="N2105" s="17"/>
      <c r="O2105" s="17"/>
      <c r="P2105" s="17"/>
      <c r="Q2105" s="17"/>
      <c r="R2105" s="17"/>
      <c r="S2105" s="17"/>
      <c r="T2105" s="17"/>
      <c r="U2105" s="17"/>
      <c r="V2105" s="17"/>
      <c r="W2105" s="17"/>
      <c r="X2105" s="17"/>
      <c r="Y2105" s="17"/>
      <c r="Z2105" s="17"/>
      <c r="AA2105" s="17"/>
      <c r="AB2105" s="17"/>
      <c r="AC2105" s="17"/>
      <c r="AD2105" s="17"/>
      <c r="AE2105" s="17"/>
      <c r="AF2105" s="17"/>
      <c r="AG2105" s="17"/>
      <c r="AH2105" s="17"/>
      <c r="AI2105" s="17"/>
      <c r="AJ2105" s="17"/>
    </row>
    <row r="2106" spans="5:36">
      <c r="E2106" s="17"/>
      <c r="F2106" s="17"/>
      <c r="G2106" s="17"/>
      <c r="H2106" s="17"/>
      <c r="I2106" s="17"/>
      <c r="J2106" s="17"/>
      <c r="K2106" s="17"/>
      <c r="L2106" s="17"/>
      <c r="M2106" s="17"/>
      <c r="N2106" s="17"/>
      <c r="O2106" s="17"/>
      <c r="P2106" s="17"/>
      <c r="Q2106" s="17"/>
      <c r="R2106" s="17"/>
      <c r="S2106" s="17"/>
      <c r="T2106" s="17"/>
      <c r="U2106" s="17"/>
      <c r="V2106" s="17"/>
      <c r="W2106" s="17"/>
      <c r="X2106" s="17"/>
      <c r="Y2106" s="17"/>
      <c r="Z2106" s="17"/>
      <c r="AA2106" s="17"/>
      <c r="AB2106" s="17"/>
      <c r="AC2106" s="17"/>
      <c r="AD2106" s="17"/>
      <c r="AE2106" s="17"/>
      <c r="AF2106" s="17"/>
      <c r="AG2106" s="17"/>
      <c r="AH2106" s="17"/>
      <c r="AI2106" s="17"/>
      <c r="AJ2106" s="17"/>
    </row>
    <row r="2107" spans="5:36">
      <c r="E2107" s="17"/>
      <c r="F2107" s="17"/>
      <c r="G2107" s="17"/>
      <c r="H2107" s="17"/>
      <c r="I2107" s="17"/>
      <c r="J2107" s="17"/>
      <c r="K2107" s="17"/>
      <c r="L2107" s="17"/>
      <c r="M2107" s="17"/>
      <c r="N2107" s="17"/>
      <c r="O2107" s="17"/>
      <c r="P2107" s="17"/>
      <c r="Q2107" s="17"/>
      <c r="R2107" s="17"/>
      <c r="S2107" s="17"/>
      <c r="T2107" s="17"/>
      <c r="U2107" s="17"/>
      <c r="V2107" s="17"/>
      <c r="W2107" s="17"/>
      <c r="X2107" s="17"/>
      <c r="Y2107" s="17"/>
      <c r="Z2107" s="17"/>
      <c r="AA2107" s="17"/>
      <c r="AB2107" s="17"/>
      <c r="AC2107" s="17"/>
      <c r="AD2107" s="17"/>
      <c r="AE2107" s="17"/>
      <c r="AF2107" s="17"/>
      <c r="AG2107" s="17"/>
      <c r="AH2107" s="17"/>
      <c r="AI2107" s="17"/>
      <c r="AJ2107" s="17"/>
    </row>
    <row r="2108" spans="5:36">
      <c r="E2108" s="17"/>
      <c r="F2108" s="17"/>
      <c r="G2108" s="17"/>
      <c r="H2108" s="17"/>
      <c r="I2108" s="17"/>
      <c r="J2108" s="17"/>
      <c r="K2108" s="17"/>
      <c r="L2108" s="17"/>
      <c r="M2108" s="17"/>
      <c r="N2108" s="17"/>
      <c r="O2108" s="17"/>
      <c r="P2108" s="17"/>
      <c r="Q2108" s="17"/>
      <c r="R2108" s="17"/>
      <c r="S2108" s="17"/>
      <c r="T2108" s="17"/>
      <c r="U2108" s="17"/>
      <c r="V2108" s="17"/>
      <c r="W2108" s="17"/>
      <c r="X2108" s="17"/>
      <c r="Y2108" s="17"/>
      <c r="Z2108" s="17"/>
      <c r="AA2108" s="17"/>
      <c r="AB2108" s="17"/>
      <c r="AC2108" s="17"/>
      <c r="AD2108" s="17"/>
      <c r="AE2108" s="17"/>
      <c r="AF2108" s="17"/>
      <c r="AG2108" s="17"/>
      <c r="AH2108" s="17"/>
      <c r="AI2108" s="17"/>
      <c r="AJ2108" s="17"/>
    </row>
    <row r="2109" spans="5:36">
      <c r="E2109" s="17"/>
      <c r="F2109" s="17"/>
      <c r="G2109" s="17"/>
      <c r="H2109" s="17"/>
      <c r="I2109" s="17"/>
      <c r="J2109" s="17"/>
      <c r="K2109" s="17"/>
      <c r="L2109" s="17"/>
      <c r="M2109" s="17"/>
      <c r="N2109" s="17"/>
      <c r="O2109" s="17"/>
      <c r="P2109" s="17"/>
      <c r="Q2109" s="17"/>
      <c r="R2109" s="17"/>
      <c r="S2109" s="17"/>
      <c r="T2109" s="17"/>
      <c r="U2109" s="17"/>
      <c r="V2109" s="17"/>
      <c r="W2109" s="17"/>
      <c r="X2109" s="17"/>
      <c r="Y2109" s="17"/>
      <c r="Z2109" s="17"/>
      <c r="AA2109" s="17"/>
      <c r="AB2109" s="17"/>
      <c r="AC2109" s="17"/>
      <c r="AD2109" s="17"/>
      <c r="AE2109" s="17"/>
      <c r="AF2109" s="17"/>
      <c r="AG2109" s="17"/>
      <c r="AH2109" s="17"/>
      <c r="AI2109" s="17"/>
      <c r="AJ2109" s="17"/>
    </row>
    <row r="2110" spans="5:36">
      <c r="E2110" s="17"/>
      <c r="F2110" s="17"/>
      <c r="G2110" s="17"/>
      <c r="H2110" s="17"/>
      <c r="I2110" s="17"/>
      <c r="J2110" s="17"/>
      <c r="K2110" s="17"/>
      <c r="L2110" s="17"/>
      <c r="M2110" s="17"/>
      <c r="N2110" s="17"/>
      <c r="O2110" s="17"/>
      <c r="P2110" s="17"/>
      <c r="Q2110" s="17"/>
      <c r="R2110" s="17"/>
      <c r="S2110" s="17"/>
      <c r="T2110" s="17"/>
      <c r="U2110" s="17"/>
      <c r="V2110" s="17"/>
      <c r="W2110" s="17"/>
      <c r="X2110" s="17"/>
      <c r="Y2110" s="17"/>
      <c r="Z2110" s="17"/>
      <c r="AA2110" s="17"/>
      <c r="AB2110" s="17"/>
      <c r="AC2110" s="17"/>
      <c r="AD2110" s="17"/>
      <c r="AE2110" s="17"/>
      <c r="AF2110" s="17"/>
      <c r="AG2110" s="17"/>
      <c r="AH2110" s="17"/>
      <c r="AI2110" s="17"/>
      <c r="AJ2110" s="17"/>
    </row>
    <row r="2111" spans="5:36">
      <c r="E2111" s="17"/>
      <c r="F2111" s="17"/>
      <c r="G2111" s="17"/>
      <c r="H2111" s="17"/>
      <c r="I2111" s="17"/>
      <c r="J2111" s="17"/>
      <c r="K2111" s="17"/>
      <c r="L2111" s="17"/>
      <c r="M2111" s="17"/>
      <c r="N2111" s="17"/>
      <c r="O2111" s="17"/>
      <c r="P2111" s="17"/>
      <c r="Q2111" s="17"/>
      <c r="R2111" s="17"/>
      <c r="S2111" s="17"/>
      <c r="T2111" s="17"/>
      <c r="U2111" s="17"/>
      <c r="V2111" s="17"/>
      <c r="W2111" s="17"/>
      <c r="X2111" s="17"/>
      <c r="Y2111" s="17"/>
      <c r="Z2111" s="17"/>
      <c r="AA2111" s="17"/>
      <c r="AB2111" s="17"/>
      <c r="AC2111" s="17"/>
      <c r="AD2111" s="17"/>
      <c r="AE2111" s="17"/>
      <c r="AF2111" s="17"/>
      <c r="AG2111" s="17"/>
      <c r="AH2111" s="17"/>
      <c r="AI2111" s="17"/>
      <c r="AJ2111" s="17"/>
    </row>
    <row r="2112" spans="5:36">
      <c r="E2112" s="17"/>
      <c r="F2112" s="17"/>
      <c r="G2112" s="17"/>
      <c r="H2112" s="17"/>
      <c r="I2112" s="17"/>
      <c r="J2112" s="17"/>
      <c r="K2112" s="17"/>
      <c r="L2112" s="17"/>
      <c r="M2112" s="17"/>
      <c r="N2112" s="17"/>
      <c r="O2112" s="17"/>
      <c r="P2112" s="17"/>
      <c r="Q2112" s="17"/>
      <c r="R2112" s="17"/>
      <c r="S2112" s="17"/>
      <c r="T2112" s="17"/>
      <c r="U2112" s="17"/>
      <c r="V2112" s="17"/>
      <c r="W2112" s="17"/>
      <c r="X2112" s="17"/>
      <c r="Y2112" s="17"/>
      <c r="Z2112" s="17"/>
      <c r="AA2112" s="17"/>
      <c r="AB2112" s="17"/>
      <c r="AC2112" s="17"/>
      <c r="AD2112" s="17"/>
      <c r="AE2112" s="17"/>
      <c r="AF2112" s="17"/>
      <c r="AG2112" s="17"/>
      <c r="AH2112" s="17"/>
      <c r="AI2112" s="17"/>
      <c r="AJ2112" s="17"/>
    </row>
    <row r="2113" spans="5:36">
      <c r="E2113" s="17"/>
      <c r="F2113" s="17"/>
      <c r="G2113" s="17"/>
      <c r="H2113" s="17"/>
      <c r="I2113" s="17"/>
      <c r="J2113" s="17"/>
      <c r="K2113" s="17"/>
      <c r="L2113" s="17"/>
      <c r="M2113" s="17"/>
      <c r="N2113" s="17"/>
      <c r="O2113" s="17"/>
      <c r="P2113" s="17"/>
      <c r="Q2113" s="17"/>
      <c r="R2113" s="17"/>
      <c r="S2113" s="17"/>
      <c r="T2113" s="17"/>
      <c r="U2113" s="17"/>
      <c r="V2113" s="17"/>
      <c r="W2113" s="17"/>
      <c r="X2113" s="17"/>
      <c r="Y2113" s="17"/>
      <c r="Z2113" s="17"/>
      <c r="AA2113" s="17"/>
      <c r="AB2113" s="17"/>
      <c r="AC2113" s="17"/>
      <c r="AD2113" s="17"/>
      <c r="AE2113" s="17"/>
      <c r="AF2113" s="17"/>
      <c r="AG2113" s="17"/>
      <c r="AH2113" s="17"/>
      <c r="AI2113" s="17"/>
      <c r="AJ2113" s="17"/>
    </row>
    <row r="2114" spans="5:36">
      <c r="E2114" s="17"/>
      <c r="F2114" s="17"/>
      <c r="G2114" s="17"/>
      <c r="H2114" s="17"/>
      <c r="I2114" s="17"/>
      <c r="J2114" s="17"/>
      <c r="K2114" s="17"/>
      <c r="L2114" s="17"/>
      <c r="M2114" s="17"/>
      <c r="N2114" s="17"/>
      <c r="O2114" s="17"/>
      <c r="P2114" s="17"/>
      <c r="Q2114" s="17"/>
      <c r="R2114" s="17"/>
      <c r="S2114" s="17"/>
      <c r="T2114" s="17"/>
      <c r="U2114" s="17"/>
      <c r="V2114" s="17"/>
      <c r="W2114" s="17"/>
      <c r="X2114" s="17"/>
      <c r="Y2114" s="17"/>
      <c r="Z2114" s="17"/>
      <c r="AA2114" s="17"/>
      <c r="AB2114" s="17"/>
      <c r="AC2114" s="17"/>
      <c r="AD2114" s="17"/>
      <c r="AE2114" s="17"/>
      <c r="AF2114" s="17"/>
      <c r="AG2114" s="17"/>
      <c r="AH2114" s="17"/>
      <c r="AI2114" s="17"/>
      <c r="AJ2114" s="17"/>
    </row>
    <row r="2115" spans="5:36">
      <c r="E2115" s="17"/>
      <c r="F2115" s="17"/>
      <c r="G2115" s="17"/>
      <c r="H2115" s="17"/>
      <c r="I2115" s="17"/>
      <c r="J2115" s="17"/>
      <c r="K2115" s="17"/>
      <c r="L2115" s="17"/>
      <c r="M2115" s="17"/>
      <c r="N2115" s="17"/>
      <c r="O2115" s="17"/>
      <c r="P2115" s="17"/>
      <c r="Q2115" s="17"/>
      <c r="R2115" s="17"/>
      <c r="S2115" s="17"/>
      <c r="T2115" s="17"/>
      <c r="U2115" s="17"/>
      <c r="V2115" s="17"/>
      <c r="W2115" s="17"/>
      <c r="X2115" s="17"/>
      <c r="Y2115" s="17"/>
      <c r="Z2115" s="17"/>
      <c r="AA2115" s="17"/>
      <c r="AB2115" s="17"/>
      <c r="AC2115" s="17"/>
      <c r="AD2115" s="17"/>
      <c r="AE2115" s="17"/>
      <c r="AF2115" s="17"/>
      <c r="AG2115" s="17"/>
      <c r="AH2115" s="17"/>
      <c r="AI2115" s="17"/>
      <c r="AJ2115" s="17"/>
    </row>
    <row r="2116" spans="5:36">
      <c r="E2116" s="17"/>
      <c r="F2116" s="17"/>
      <c r="G2116" s="17"/>
      <c r="H2116" s="17"/>
      <c r="I2116" s="17"/>
      <c r="J2116" s="17"/>
      <c r="K2116" s="17"/>
      <c r="L2116" s="17"/>
      <c r="M2116" s="17"/>
      <c r="N2116" s="17"/>
      <c r="O2116" s="17"/>
      <c r="P2116" s="17"/>
      <c r="Q2116" s="17"/>
      <c r="R2116" s="17"/>
      <c r="S2116" s="17"/>
      <c r="T2116" s="17"/>
      <c r="U2116" s="17"/>
      <c r="V2116" s="17"/>
      <c r="W2116" s="17"/>
      <c r="X2116" s="17"/>
      <c r="Y2116" s="17"/>
      <c r="Z2116" s="17"/>
      <c r="AA2116" s="17"/>
      <c r="AB2116" s="17"/>
      <c r="AC2116" s="17"/>
      <c r="AD2116" s="17"/>
      <c r="AE2116" s="17"/>
      <c r="AF2116" s="17"/>
      <c r="AG2116" s="17"/>
      <c r="AH2116" s="17"/>
      <c r="AI2116" s="17"/>
      <c r="AJ2116" s="17"/>
    </row>
    <row r="2117" spans="5:36">
      <c r="E2117" s="17"/>
      <c r="F2117" s="17"/>
      <c r="G2117" s="17"/>
      <c r="H2117" s="17"/>
      <c r="I2117" s="17"/>
      <c r="J2117" s="17"/>
      <c r="K2117" s="17"/>
      <c r="L2117" s="17"/>
      <c r="M2117" s="17"/>
      <c r="N2117" s="17"/>
      <c r="O2117" s="17"/>
      <c r="P2117" s="17"/>
      <c r="Q2117" s="17"/>
      <c r="R2117" s="17"/>
      <c r="S2117" s="17"/>
      <c r="T2117" s="17"/>
      <c r="U2117" s="17"/>
      <c r="V2117" s="17"/>
      <c r="W2117" s="17"/>
      <c r="X2117" s="17"/>
      <c r="Y2117" s="17"/>
      <c r="Z2117" s="17"/>
      <c r="AA2117" s="17"/>
      <c r="AB2117" s="17"/>
      <c r="AC2117" s="17"/>
      <c r="AD2117" s="17"/>
      <c r="AE2117" s="17"/>
      <c r="AF2117" s="17"/>
      <c r="AG2117" s="17"/>
      <c r="AH2117" s="17"/>
      <c r="AI2117" s="17"/>
      <c r="AJ2117" s="17"/>
    </row>
    <row r="2118" spans="5:36">
      <c r="E2118" s="17"/>
      <c r="F2118" s="17"/>
      <c r="G2118" s="17"/>
      <c r="H2118" s="17"/>
      <c r="I2118" s="17"/>
      <c r="J2118" s="17"/>
      <c r="K2118" s="17"/>
      <c r="L2118" s="17"/>
      <c r="M2118" s="17"/>
      <c r="N2118" s="17"/>
      <c r="O2118" s="17"/>
      <c r="P2118" s="17"/>
      <c r="Q2118" s="17"/>
      <c r="R2118" s="17"/>
      <c r="S2118" s="17"/>
      <c r="T2118" s="17"/>
      <c r="U2118" s="17"/>
      <c r="V2118" s="17"/>
      <c r="W2118" s="17"/>
      <c r="X2118" s="17"/>
      <c r="Y2118" s="17"/>
      <c r="Z2118" s="17"/>
      <c r="AA2118" s="17"/>
      <c r="AB2118" s="17"/>
      <c r="AC2118" s="17"/>
      <c r="AD2118" s="17"/>
      <c r="AE2118" s="17"/>
      <c r="AF2118" s="17"/>
      <c r="AG2118" s="17"/>
      <c r="AH2118" s="17"/>
      <c r="AI2118" s="17"/>
      <c r="AJ2118" s="17"/>
    </row>
    <row r="2119" spans="5:36">
      <c r="E2119" s="17"/>
      <c r="F2119" s="17"/>
      <c r="G2119" s="17"/>
      <c r="H2119" s="17"/>
      <c r="I2119" s="17"/>
      <c r="J2119" s="17"/>
      <c r="K2119" s="17"/>
      <c r="L2119" s="17"/>
      <c r="M2119" s="17"/>
      <c r="N2119" s="17"/>
      <c r="O2119" s="17"/>
      <c r="P2119" s="17"/>
      <c r="Q2119" s="17"/>
      <c r="R2119" s="17"/>
      <c r="S2119" s="17"/>
      <c r="T2119" s="17"/>
      <c r="U2119" s="17"/>
      <c r="V2119" s="17"/>
      <c r="W2119" s="17"/>
      <c r="X2119" s="17"/>
      <c r="Y2119" s="17"/>
      <c r="Z2119" s="17"/>
      <c r="AA2119" s="17"/>
      <c r="AB2119" s="17"/>
      <c r="AC2119" s="17"/>
      <c r="AD2119" s="17"/>
      <c r="AE2119" s="17"/>
      <c r="AF2119" s="17"/>
      <c r="AG2119" s="17"/>
      <c r="AH2119" s="17"/>
      <c r="AI2119" s="17"/>
      <c r="AJ2119" s="17"/>
    </row>
    <row r="2120" spans="5:36">
      <c r="E2120" s="17"/>
      <c r="F2120" s="17"/>
      <c r="G2120" s="17"/>
      <c r="H2120" s="17"/>
      <c r="I2120" s="17"/>
      <c r="J2120" s="17"/>
      <c r="K2120" s="17"/>
      <c r="L2120" s="17"/>
      <c r="M2120" s="17"/>
      <c r="N2120" s="17"/>
      <c r="O2120" s="17"/>
      <c r="P2120" s="17"/>
      <c r="Q2120" s="17"/>
      <c r="R2120" s="17"/>
      <c r="S2120" s="17"/>
      <c r="T2120" s="17"/>
      <c r="U2120" s="17"/>
      <c r="V2120" s="17"/>
      <c r="W2120" s="17"/>
      <c r="X2120" s="17"/>
      <c r="Y2120" s="17"/>
      <c r="Z2120" s="17"/>
      <c r="AA2120" s="17"/>
      <c r="AB2120" s="17"/>
      <c r="AC2120" s="17"/>
      <c r="AD2120" s="17"/>
      <c r="AE2120" s="17"/>
      <c r="AF2120" s="17"/>
      <c r="AG2120" s="17"/>
      <c r="AH2120" s="17"/>
      <c r="AI2120" s="17"/>
      <c r="AJ2120" s="17"/>
    </row>
    <row r="2121" spans="5:36">
      <c r="E2121" s="17"/>
      <c r="F2121" s="17"/>
      <c r="G2121" s="17"/>
      <c r="H2121" s="17"/>
      <c r="I2121" s="17"/>
      <c r="J2121" s="17"/>
      <c r="K2121" s="17"/>
      <c r="L2121" s="17"/>
      <c r="M2121" s="17"/>
      <c r="N2121" s="17"/>
      <c r="O2121" s="17"/>
      <c r="P2121" s="17"/>
      <c r="Q2121" s="17"/>
      <c r="R2121" s="17"/>
      <c r="S2121" s="17"/>
      <c r="T2121" s="17"/>
      <c r="U2121" s="17"/>
      <c r="V2121" s="17"/>
      <c r="W2121" s="17"/>
      <c r="X2121" s="17"/>
      <c r="Y2121" s="17"/>
      <c r="Z2121" s="17"/>
      <c r="AA2121" s="17"/>
      <c r="AB2121" s="17"/>
      <c r="AC2121" s="17"/>
      <c r="AD2121" s="17"/>
      <c r="AE2121" s="17"/>
      <c r="AF2121" s="17"/>
      <c r="AG2121" s="17"/>
      <c r="AH2121" s="17"/>
      <c r="AI2121" s="17"/>
      <c r="AJ2121" s="17"/>
    </row>
    <row r="2122" spans="5:36">
      <c r="E2122" s="17"/>
      <c r="F2122" s="17"/>
      <c r="G2122" s="17"/>
      <c r="H2122" s="17"/>
      <c r="I2122" s="17"/>
      <c r="J2122" s="17"/>
      <c r="K2122" s="17"/>
      <c r="L2122" s="17"/>
      <c r="M2122" s="17"/>
      <c r="N2122" s="17"/>
      <c r="O2122" s="17"/>
      <c r="P2122" s="17"/>
      <c r="Q2122" s="17"/>
      <c r="R2122" s="17"/>
      <c r="S2122" s="17"/>
      <c r="T2122" s="17"/>
      <c r="U2122" s="17"/>
      <c r="V2122" s="17"/>
      <c r="W2122" s="17"/>
      <c r="X2122" s="17"/>
      <c r="Y2122" s="17"/>
      <c r="Z2122" s="17"/>
      <c r="AA2122" s="17"/>
      <c r="AB2122" s="17"/>
      <c r="AC2122" s="17"/>
      <c r="AD2122" s="17"/>
      <c r="AE2122" s="17"/>
      <c r="AF2122" s="17"/>
      <c r="AG2122" s="17"/>
      <c r="AH2122" s="17"/>
      <c r="AI2122" s="17"/>
      <c r="AJ2122" s="17"/>
    </row>
    <row r="2123" spans="5:36">
      <c r="E2123" s="17"/>
      <c r="F2123" s="17"/>
      <c r="G2123" s="17"/>
      <c r="H2123" s="17"/>
      <c r="I2123" s="17"/>
      <c r="J2123" s="17"/>
      <c r="K2123" s="17"/>
      <c r="L2123" s="17"/>
      <c r="M2123" s="17"/>
      <c r="N2123" s="17"/>
      <c r="O2123" s="17"/>
      <c r="P2123" s="17"/>
      <c r="Q2123" s="17"/>
      <c r="R2123" s="17"/>
      <c r="S2123" s="17"/>
      <c r="T2123" s="17"/>
      <c r="U2123" s="17"/>
      <c r="V2123" s="17"/>
      <c r="W2123" s="17"/>
      <c r="X2123" s="17"/>
      <c r="Y2123" s="17"/>
      <c r="Z2123" s="17"/>
      <c r="AA2123" s="17"/>
      <c r="AB2123" s="17"/>
      <c r="AC2123" s="17"/>
      <c r="AD2123" s="17"/>
      <c r="AE2123" s="17"/>
      <c r="AF2123" s="17"/>
      <c r="AG2123" s="17"/>
      <c r="AH2123" s="17"/>
      <c r="AI2123" s="17"/>
      <c r="AJ2123" s="17"/>
    </row>
    <row r="2124" spans="5:36">
      <c r="E2124" s="17"/>
      <c r="F2124" s="17"/>
      <c r="G2124" s="17"/>
      <c r="H2124" s="17"/>
      <c r="I2124" s="17"/>
      <c r="J2124" s="17"/>
      <c r="K2124" s="17"/>
      <c r="L2124" s="17"/>
      <c r="M2124" s="17"/>
      <c r="N2124" s="17"/>
      <c r="O2124" s="17"/>
      <c r="P2124" s="17"/>
      <c r="Q2124" s="17"/>
      <c r="R2124" s="17"/>
      <c r="S2124" s="17"/>
      <c r="T2124" s="17"/>
      <c r="U2124" s="17"/>
      <c r="V2124" s="17"/>
      <c r="W2124" s="17"/>
      <c r="X2124" s="17"/>
      <c r="Y2124" s="17"/>
      <c r="Z2124" s="17"/>
      <c r="AA2124" s="17"/>
      <c r="AB2124" s="17"/>
      <c r="AC2124" s="17"/>
      <c r="AD2124" s="17"/>
      <c r="AE2124" s="17"/>
      <c r="AF2124" s="17"/>
      <c r="AG2124" s="17"/>
      <c r="AH2124" s="17"/>
      <c r="AI2124" s="17"/>
      <c r="AJ2124" s="17"/>
    </row>
    <row r="2125" spans="5:36">
      <c r="E2125" s="17"/>
      <c r="F2125" s="17"/>
      <c r="G2125" s="17"/>
      <c r="H2125" s="17"/>
      <c r="I2125" s="17"/>
      <c r="J2125" s="17"/>
      <c r="K2125" s="17"/>
      <c r="L2125" s="17"/>
      <c r="M2125" s="17"/>
      <c r="N2125" s="17"/>
      <c r="O2125" s="17"/>
      <c r="P2125" s="17"/>
      <c r="Q2125" s="17"/>
      <c r="R2125" s="17"/>
      <c r="S2125" s="17"/>
      <c r="T2125" s="17"/>
      <c r="U2125" s="17"/>
      <c r="V2125" s="17"/>
      <c r="W2125" s="17"/>
      <c r="X2125" s="17"/>
      <c r="Y2125" s="17"/>
      <c r="Z2125" s="17"/>
      <c r="AA2125" s="17"/>
      <c r="AB2125" s="17"/>
      <c r="AC2125" s="17"/>
      <c r="AD2125" s="17"/>
      <c r="AE2125" s="17"/>
      <c r="AF2125" s="17"/>
      <c r="AG2125" s="17"/>
      <c r="AH2125" s="17"/>
      <c r="AI2125" s="17"/>
      <c r="AJ2125" s="17"/>
    </row>
    <row r="2126" spans="5:36">
      <c r="E2126" s="17"/>
      <c r="F2126" s="17"/>
      <c r="G2126" s="17"/>
      <c r="H2126" s="17"/>
      <c r="I2126" s="17"/>
      <c r="J2126" s="17"/>
      <c r="K2126" s="17"/>
      <c r="L2126" s="17"/>
      <c r="M2126" s="17"/>
      <c r="N2126" s="17"/>
      <c r="O2126" s="17"/>
      <c r="P2126" s="17"/>
      <c r="Q2126" s="17"/>
      <c r="R2126" s="17"/>
      <c r="S2126" s="17"/>
      <c r="T2126" s="17"/>
      <c r="U2126" s="17"/>
      <c r="V2126" s="17"/>
      <c r="W2126" s="17"/>
      <c r="X2126" s="17"/>
      <c r="Y2126" s="17"/>
      <c r="Z2126" s="17"/>
      <c r="AA2126" s="17"/>
      <c r="AB2126" s="17"/>
      <c r="AC2126" s="17"/>
      <c r="AD2126" s="17"/>
      <c r="AE2126" s="17"/>
      <c r="AF2126" s="17"/>
      <c r="AG2126" s="17"/>
      <c r="AH2126" s="17"/>
      <c r="AI2126" s="17"/>
      <c r="AJ2126" s="17"/>
    </row>
    <row r="2127" spans="5:36">
      <c r="E2127" s="17"/>
      <c r="F2127" s="17"/>
      <c r="G2127" s="17"/>
      <c r="H2127" s="17"/>
      <c r="I2127" s="17"/>
      <c r="J2127" s="17"/>
      <c r="K2127" s="17"/>
      <c r="L2127" s="17"/>
      <c r="M2127" s="17"/>
      <c r="N2127" s="17"/>
      <c r="O2127" s="17"/>
      <c r="P2127" s="17"/>
      <c r="Q2127" s="17"/>
      <c r="R2127" s="17"/>
      <c r="S2127" s="17"/>
      <c r="T2127" s="17"/>
      <c r="U2127" s="17"/>
      <c r="V2127" s="17"/>
      <c r="W2127" s="17"/>
      <c r="X2127" s="17"/>
      <c r="Y2127" s="17"/>
      <c r="Z2127" s="17"/>
      <c r="AA2127" s="17"/>
      <c r="AB2127" s="17"/>
      <c r="AC2127" s="17"/>
      <c r="AD2127" s="17"/>
      <c r="AE2127" s="17"/>
      <c r="AF2127" s="17"/>
      <c r="AG2127" s="17"/>
      <c r="AH2127" s="17"/>
      <c r="AI2127" s="17"/>
      <c r="AJ2127" s="17"/>
    </row>
    <row r="2128" spans="5:36">
      <c r="E2128" s="17"/>
      <c r="F2128" s="17"/>
      <c r="G2128" s="17"/>
      <c r="H2128" s="17"/>
      <c r="I2128" s="17"/>
      <c r="J2128" s="17"/>
      <c r="K2128" s="17"/>
      <c r="L2128" s="17"/>
      <c r="M2128" s="17"/>
      <c r="N2128" s="17"/>
      <c r="O2128" s="17"/>
      <c r="P2128" s="17"/>
      <c r="Q2128" s="17"/>
      <c r="R2128" s="17"/>
      <c r="S2128" s="17"/>
      <c r="T2128" s="17"/>
      <c r="U2128" s="17"/>
      <c r="V2128" s="17"/>
      <c r="W2128" s="17"/>
      <c r="X2128" s="17"/>
      <c r="Y2128" s="17"/>
      <c r="Z2128" s="17"/>
      <c r="AA2128" s="17"/>
      <c r="AB2128" s="17"/>
      <c r="AC2128" s="17"/>
      <c r="AD2128" s="17"/>
      <c r="AE2128" s="17"/>
      <c r="AF2128" s="17"/>
      <c r="AG2128" s="17"/>
      <c r="AH2128" s="17"/>
      <c r="AI2128" s="17"/>
      <c r="AJ2128" s="17"/>
    </row>
    <row r="2129" spans="5:36">
      <c r="E2129" s="17"/>
      <c r="F2129" s="17"/>
      <c r="G2129" s="17"/>
      <c r="H2129" s="17"/>
      <c r="I2129" s="17"/>
      <c r="J2129" s="17"/>
      <c r="K2129" s="17"/>
      <c r="L2129" s="17"/>
      <c r="M2129" s="17"/>
      <c r="N2129" s="17"/>
      <c r="O2129" s="17"/>
      <c r="P2129" s="17"/>
      <c r="Q2129" s="17"/>
      <c r="R2129" s="17"/>
      <c r="S2129" s="17"/>
      <c r="T2129" s="17"/>
      <c r="U2129" s="17"/>
      <c r="V2129" s="17"/>
      <c r="W2129" s="17"/>
      <c r="X2129" s="17"/>
      <c r="Y2129" s="17"/>
      <c r="Z2129" s="17"/>
      <c r="AA2129" s="17"/>
      <c r="AB2129" s="17"/>
      <c r="AC2129" s="17"/>
      <c r="AD2129" s="17"/>
      <c r="AE2129" s="17"/>
      <c r="AF2129" s="17"/>
      <c r="AG2129" s="17"/>
      <c r="AH2129" s="17"/>
      <c r="AI2129" s="17"/>
      <c r="AJ2129" s="17"/>
    </row>
    <row r="2130" spans="5:36">
      <c r="E2130" s="17"/>
      <c r="F2130" s="17"/>
      <c r="G2130" s="17"/>
      <c r="H2130" s="17"/>
      <c r="I2130" s="17"/>
      <c r="J2130" s="17"/>
      <c r="K2130" s="17"/>
      <c r="L2130" s="17"/>
      <c r="M2130" s="17"/>
      <c r="N2130" s="17"/>
      <c r="O2130" s="17"/>
      <c r="P2130" s="17"/>
      <c r="Q2130" s="17"/>
      <c r="R2130" s="17"/>
      <c r="S2130" s="17"/>
      <c r="T2130" s="17"/>
      <c r="U2130" s="17"/>
      <c r="V2130" s="17"/>
      <c r="W2130" s="17"/>
      <c r="X2130" s="17"/>
      <c r="Y2130" s="17"/>
      <c r="Z2130" s="17"/>
      <c r="AA2130" s="17"/>
      <c r="AB2130" s="17"/>
      <c r="AC2130" s="17"/>
      <c r="AD2130" s="17"/>
      <c r="AE2130" s="17"/>
      <c r="AF2130" s="17"/>
      <c r="AG2130" s="17"/>
      <c r="AH2130" s="17"/>
      <c r="AI2130" s="17"/>
      <c r="AJ2130" s="17"/>
    </row>
    <row r="2131" spans="5:36">
      <c r="E2131" s="17"/>
      <c r="F2131" s="17"/>
      <c r="G2131" s="17"/>
      <c r="H2131" s="17"/>
      <c r="I2131" s="17"/>
      <c r="J2131" s="17"/>
      <c r="K2131" s="17"/>
      <c r="L2131" s="17"/>
      <c r="M2131" s="17"/>
      <c r="N2131" s="17"/>
      <c r="O2131" s="17"/>
      <c r="P2131" s="17"/>
      <c r="Q2131" s="17"/>
      <c r="R2131" s="17"/>
      <c r="S2131" s="17"/>
      <c r="T2131" s="17"/>
      <c r="U2131" s="17"/>
      <c r="V2131" s="17"/>
      <c r="W2131" s="17"/>
      <c r="X2131" s="17"/>
      <c r="Y2131" s="17"/>
      <c r="Z2131" s="17"/>
      <c r="AA2131" s="17"/>
      <c r="AB2131" s="17"/>
      <c r="AC2131" s="17"/>
      <c r="AD2131" s="17"/>
      <c r="AE2131" s="17"/>
      <c r="AF2131" s="17"/>
      <c r="AG2131" s="17"/>
      <c r="AH2131" s="17"/>
      <c r="AI2131" s="17"/>
      <c r="AJ2131" s="17"/>
    </row>
    <row r="2132" spans="5:36">
      <c r="E2132" s="17"/>
      <c r="F2132" s="17"/>
      <c r="G2132" s="17"/>
      <c r="H2132" s="17"/>
      <c r="I2132" s="17"/>
      <c r="J2132" s="17"/>
      <c r="K2132" s="17"/>
      <c r="L2132" s="17"/>
      <c r="M2132" s="17"/>
      <c r="N2132" s="17"/>
      <c r="O2132" s="17"/>
      <c r="P2132" s="17"/>
      <c r="Q2132" s="17"/>
      <c r="R2132" s="17"/>
      <c r="S2132" s="17"/>
      <c r="T2132" s="17"/>
      <c r="U2132" s="17"/>
      <c r="V2132" s="17"/>
      <c r="W2132" s="17"/>
      <c r="X2132" s="17"/>
      <c r="Y2132" s="17"/>
      <c r="Z2132" s="17"/>
      <c r="AA2132" s="17"/>
      <c r="AB2132" s="17"/>
      <c r="AC2132" s="17"/>
      <c r="AD2132" s="17"/>
      <c r="AE2132" s="17"/>
      <c r="AF2132" s="17"/>
      <c r="AG2132" s="17"/>
      <c r="AH2132" s="17"/>
      <c r="AI2132" s="17"/>
      <c r="AJ2132" s="17"/>
    </row>
    <row r="2133" spans="5:36">
      <c r="E2133" s="17"/>
      <c r="F2133" s="17"/>
      <c r="G2133" s="17"/>
      <c r="H2133" s="17"/>
      <c r="I2133" s="17"/>
      <c r="J2133" s="17"/>
      <c r="K2133" s="17"/>
      <c r="L2133" s="17"/>
      <c r="M2133" s="17"/>
      <c r="N2133" s="17"/>
      <c r="O2133" s="17"/>
      <c r="P2133" s="17"/>
      <c r="Q2133" s="17"/>
      <c r="R2133" s="17"/>
      <c r="S2133" s="17"/>
      <c r="T2133" s="17"/>
      <c r="U2133" s="17"/>
      <c r="V2133" s="17"/>
      <c r="W2133" s="17"/>
      <c r="X2133" s="17"/>
      <c r="Y2133" s="17"/>
      <c r="Z2133" s="17"/>
      <c r="AA2133" s="17"/>
      <c r="AB2133" s="17"/>
      <c r="AC2133" s="17"/>
      <c r="AD2133" s="17"/>
      <c r="AE2133" s="17"/>
      <c r="AF2133" s="17"/>
      <c r="AG2133" s="17"/>
      <c r="AH2133" s="17"/>
      <c r="AI2133" s="17"/>
      <c r="AJ2133" s="17"/>
    </row>
    <row r="2134" spans="5:36">
      <c r="E2134" s="17"/>
      <c r="F2134" s="17"/>
      <c r="G2134" s="17"/>
      <c r="H2134" s="17"/>
      <c r="I2134" s="17"/>
      <c r="J2134" s="17"/>
      <c r="K2134" s="17"/>
      <c r="L2134" s="17"/>
      <c r="M2134" s="17"/>
      <c r="N2134" s="17"/>
      <c r="O2134" s="17"/>
      <c r="P2134" s="17"/>
      <c r="Q2134" s="17"/>
      <c r="R2134" s="17"/>
      <c r="S2134" s="17"/>
      <c r="T2134" s="17"/>
      <c r="U2134" s="17"/>
      <c r="V2134" s="17"/>
      <c r="W2134" s="17"/>
      <c r="X2134" s="17"/>
      <c r="Y2134" s="17"/>
      <c r="Z2134" s="17"/>
      <c r="AA2134" s="17"/>
      <c r="AB2134" s="17"/>
      <c r="AC2134" s="17"/>
      <c r="AD2134" s="17"/>
      <c r="AE2134" s="17"/>
      <c r="AF2134" s="17"/>
      <c r="AG2134" s="17"/>
      <c r="AH2134" s="17"/>
      <c r="AI2134" s="17"/>
      <c r="AJ2134" s="17"/>
    </row>
    <row r="2135" spans="5:36">
      <c r="E2135" s="17"/>
      <c r="F2135" s="17"/>
      <c r="G2135" s="17"/>
      <c r="H2135" s="17"/>
      <c r="I2135" s="17"/>
      <c r="J2135" s="17"/>
      <c r="K2135" s="17"/>
      <c r="L2135" s="17"/>
      <c r="M2135" s="17"/>
      <c r="N2135" s="17"/>
      <c r="O2135" s="17"/>
      <c r="P2135" s="17"/>
      <c r="Q2135" s="17"/>
      <c r="R2135" s="17"/>
      <c r="S2135" s="17"/>
      <c r="T2135" s="17"/>
      <c r="U2135" s="17"/>
      <c r="V2135" s="17"/>
      <c r="W2135" s="17"/>
      <c r="X2135" s="17"/>
      <c r="Y2135" s="17"/>
      <c r="Z2135" s="17"/>
      <c r="AA2135" s="17"/>
      <c r="AB2135" s="17"/>
      <c r="AC2135" s="17"/>
      <c r="AD2135" s="17"/>
      <c r="AE2135" s="17"/>
      <c r="AF2135" s="17"/>
      <c r="AG2135" s="17"/>
      <c r="AH2135" s="17"/>
      <c r="AI2135" s="17"/>
      <c r="AJ2135" s="17"/>
    </row>
    <row r="2136" spans="5:36">
      <c r="E2136" s="17"/>
      <c r="F2136" s="17"/>
      <c r="G2136" s="17"/>
      <c r="H2136" s="17"/>
      <c r="I2136" s="17"/>
      <c r="J2136" s="17"/>
      <c r="K2136" s="17"/>
      <c r="L2136" s="17"/>
      <c r="M2136" s="17"/>
      <c r="N2136" s="17"/>
      <c r="O2136" s="17"/>
      <c r="P2136" s="17"/>
      <c r="Q2136" s="17"/>
      <c r="R2136" s="17"/>
      <c r="S2136" s="17"/>
      <c r="T2136" s="17"/>
      <c r="U2136" s="17"/>
      <c r="V2136" s="17"/>
      <c r="W2136" s="17"/>
      <c r="X2136" s="17"/>
      <c r="Y2136" s="17"/>
      <c r="Z2136" s="17"/>
      <c r="AA2136" s="17"/>
      <c r="AB2136" s="17"/>
      <c r="AC2136" s="17"/>
      <c r="AD2136" s="17"/>
      <c r="AE2136" s="17"/>
      <c r="AF2136" s="17"/>
      <c r="AG2136" s="17"/>
      <c r="AH2136" s="17"/>
      <c r="AI2136" s="17"/>
      <c r="AJ2136" s="17"/>
    </row>
    <row r="2137" spans="5:36">
      <c r="E2137" s="17"/>
      <c r="F2137" s="17"/>
      <c r="G2137" s="17"/>
      <c r="H2137" s="17"/>
      <c r="I2137" s="17"/>
      <c r="J2137" s="17"/>
      <c r="K2137" s="17"/>
      <c r="L2137" s="17"/>
      <c r="M2137" s="17"/>
      <c r="N2137" s="17"/>
      <c r="O2137" s="17"/>
      <c r="P2137" s="17"/>
      <c r="Q2137" s="17"/>
      <c r="R2137" s="17"/>
      <c r="S2137" s="17"/>
      <c r="T2137" s="17"/>
      <c r="U2137" s="17"/>
      <c r="V2137" s="17"/>
      <c r="W2137" s="17"/>
      <c r="X2137" s="17"/>
      <c r="Y2137" s="17"/>
      <c r="Z2137" s="17"/>
      <c r="AA2137" s="17"/>
      <c r="AB2137" s="17"/>
      <c r="AC2137" s="17"/>
      <c r="AD2137" s="17"/>
      <c r="AE2137" s="17"/>
      <c r="AF2137" s="17"/>
      <c r="AG2137" s="17"/>
      <c r="AH2137" s="17"/>
      <c r="AI2137" s="17"/>
      <c r="AJ2137" s="17"/>
    </row>
    <row r="2138" spans="5:36">
      <c r="E2138" s="17"/>
      <c r="F2138" s="17"/>
      <c r="G2138" s="17"/>
      <c r="H2138" s="17"/>
      <c r="I2138" s="17"/>
      <c r="J2138" s="17"/>
      <c r="K2138" s="17"/>
      <c r="L2138" s="17"/>
      <c r="M2138" s="17"/>
      <c r="N2138" s="17"/>
      <c r="O2138" s="17"/>
      <c r="P2138" s="17"/>
      <c r="Q2138" s="17"/>
      <c r="R2138" s="17"/>
      <c r="S2138" s="17"/>
      <c r="T2138" s="17"/>
      <c r="U2138" s="17"/>
      <c r="V2138" s="17"/>
      <c r="W2138" s="17"/>
      <c r="X2138" s="17"/>
      <c r="Y2138" s="17"/>
      <c r="Z2138" s="17"/>
      <c r="AA2138" s="17"/>
      <c r="AB2138" s="17"/>
      <c r="AC2138" s="17"/>
      <c r="AD2138" s="17"/>
      <c r="AE2138" s="17"/>
      <c r="AF2138" s="17"/>
      <c r="AG2138" s="17"/>
      <c r="AH2138" s="17"/>
      <c r="AI2138" s="17"/>
      <c r="AJ2138" s="17"/>
    </row>
    <row r="2139" spans="5:36">
      <c r="E2139" s="17"/>
      <c r="F2139" s="17"/>
      <c r="G2139" s="17"/>
      <c r="H2139" s="17"/>
      <c r="I2139" s="17"/>
      <c r="J2139" s="17"/>
      <c r="K2139" s="17"/>
      <c r="L2139" s="17"/>
      <c r="M2139" s="17"/>
      <c r="N2139" s="17"/>
      <c r="O2139" s="17"/>
      <c r="P2139" s="17"/>
      <c r="Q2139" s="17"/>
      <c r="R2139" s="17"/>
      <c r="S2139" s="17"/>
      <c r="T2139" s="17"/>
      <c r="U2139" s="17"/>
      <c r="V2139" s="17"/>
      <c r="W2139" s="17"/>
      <c r="X2139" s="17"/>
      <c r="Y2139" s="17"/>
      <c r="Z2139" s="17"/>
      <c r="AA2139" s="17"/>
      <c r="AB2139" s="17"/>
      <c r="AC2139" s="17"/>
      <c r="AD2139" s="17"/>
      <c r="AE2139" s="17"/>
      <c r="AF2139" s="17"/>
      <c r="AG2139" s="17"/>
      <c r="AH2139" s="17"/>
      <c r="AI2139" s="17"/>
      <c r="AJ2139" s="17"/>
    </row>
    <row r="2140" spans="5:36">
      <c r="E2140" s="17"/>
      <c r="F2140" s="17"/>
      <c r="G2140" s="17"/>
      <c r="H2140" s="17"/>
      <c r="I2140" s="17"/>
      <c r="J2140" s="17"/>
      <c r="K2140" s="17"/>
      <c r="L2140" s="17"/>
      <c r="M2140" s="17"/>
      <c r="N2140" s="17"/>
      <c r="O2140" s="17"/>
      <c r="P2140" s="17"/>
      <c r="Q2140" s="17"/>
      <c r="R2140" s="17"/>
      <c r="S2140" s="17"/>
      <c r="T2140" s="17"/>
      <c r="U2140" s="17"/>
      <c r="V2140" s="17"/>
      <c r="W2140" s="17"/>
      <c r="X2140" s="17"/>
      <c r="Y2140" s="17"/>
      <c r="Z2140" s="17"/>
      <c r="AA2140" s="17"/>
      <c r="AB2140" s="17"/>
      <c r="AC2140" s="17"/>
      <c r="AD2140" s="17"/>
      <c r="AE2140" s="17"/>
      <c r="AF2140" s="17"/>
      <c r="AG2140" s="17"/>
      <c r="AH2140" s="17"/>
      <c r="AI2140" s="17"/>
      <c r="AJ2140" s="17"/>
    </row>
    <row r="2141" spans="5:36">
      <c r="E2141" s="17"/>
      <c r="F2141" s="17"/>
      <c r="G2141" s="17"/>
      <c r="H2141" s="17"/>
      <c r="I2141" s="17"/>
      <c r="J2141" s="17"/>
      <c r="K2141" s="17"/>
      <c r="L2141" s="17"/>
      <c r="M2141" s="17"/>
      <c r="N2141" s="17"/>
      <c r="O2141" s="17"/>
      <c r="P2141" s="17"/>
      <c r="Q2141" s="17"/>
      <c r="R2141" s="17"/>
      <c r="S2141" s="17"/>
      <c r="T2141" s="17"/>
      <c r="U2141" s="17"/>
      <c r="V2141" s="17"/>
      <c r="W2141" s="17"/>
      <c r="X2141" s="17"/>
      <c r="Y2141" s="17"/>
      <c r="Z2141" s="17"/>
      <c r="AA2141" s="17"/>
      <c r="AB2141" s="17"/>
      <c r="AC2141" s="17"/>
      <c r="AD2141" s="17"/>
      <c r="AE2141" s="17"/>
      <c r="AF2141" s="17"/>
      <c r="AG2141" s="17"/>
      <c r="AH2141" s="17"/>
      <c r="AI2141" s="17"/>
      <c r="AJ2141" s="17"/>
    </row>
    <row r="2142" spans="5:36">
      <c r="E2142" s="17"/>
      <c r="F2142" s="17"/>
      <c r="G2142" s="17"/>
      <c r="H2142" s="17"/>
      <c r="I2142" s="17"/>
      <c r="J2142" s="17"/>
      <c r="K2142" s="17"/>
      <c r="L2142" s="17"/>
      <c r="M2142" s="17"/>
      <c r="N2142" s="17"/>
      <c r="O2142" s="17"/>
      <c r="P2142" s="17"/>
      <c r="Q2142" s="17"/>
      <c r="R2142" s="17"/>
      <c r="S2142" s="17"/>
      <c r="T2142" s="17"/>
      <c r="U2142" s="17"/>
      <c r="V2142" s="17"/>
      <c r="W2142" s="17"/>
      <c r="X2142" s="17"/>
      <c r="Y2142" s="17"/>
      <c r="Z2142" s="17"/>
      <c r="AA2142" s="17"/>
      <c r="AB2142" s="17"/>
      <c r="AC2142" s="17"/>
      <c r="AD2142" s="17"/>
      <c r="AE2142" s="17"/>
      <c r="AF2142" s="17"/>
      <c r="AG2142" s="17"/>
      <c r="AH2142" s="17"/>
      <c r="AI2142" s="17"/>
      <c r="AJ2142" s="17"/>
    </row>
    <row r="2143" spans="5:36">
      <c r="E2143" s="17"/>
      <c r="F2143" s="17"/>
      <c r="G2143" s="17"/>
      <c r="H2143" s="17"/>
      <c r="I2143" s="17"/>
      <c r="J2143" s="17"/>
      <c r="K2143" s="17"/>
      <c r="L2143" s="17"/>
      <c r="M2143" s="17"/>
      <c r="N2143" s="17"/>
      <c r="O2143" s="17"/>
      <c r="P2143" s="17"/>
      <c r="Q2143" s="17"/>
      <c r="R2143" s="17"/>
      <c r="S2143" s="17"/>
      <c r="T2143" s="17"/>
      <c r="U2143" s="17"/>
      <c r="V2143" s="17"/>
      <c r="W2143" s="17"/>
      <c r="X2143" s="17"/>
      <c r="Y2143" s="17"/>
      <c r="Z2143" s="17"/>
      <c r="AA2143" s="17"/>
      <c r="AB2143" s="17"/>
      <c r="AC2143" s="17"/>
      <c r="AD2143" s="17"/>
      <c r="AE2143" s="17"/>
      <c r="AF2143" s="17"/>
      <c r="AG2143" s="17"/>
      <c r="AH2143" s="17"/>
      <c r="AI2143" s="17"/>
      <c r="AJ2143" s="17"/>
    </row>
    <row r="2144" spans="5:36">
      <c r="E2144" s="17"/>
      <c r="F2144" s="17"/>
      <c r="G2144" s="17"/>
      <c r="H2144" s="17"/>
      <c r="I2144" s="17"/>
      <c r="J2144" s="17"/>
      <c r="K2144" s="17"/>
      <c r="L2144" s="17"/>
      <c r="M2144" s="17"/>
      <c r="N2144" s="17"/>
      <c r="O2144" s="17"/>
      <c r="P2144" s="17"/>
      <c r="Q2144" s="17"/>
      <c r="R2144" s="17"/>
      <c r="S2144" s="17"/>
      <c r="T2144" s="17"/>
      <c r="U2144" s="17"/>
      <c r="V2144" s="17"/>
      <c r="W2144" s="17"/>
      <c r="X2144" s="17"/>
      <c r="Y2144" s="17"/>
      <c r="Z2144" s="17"/>
      <c r="AA2144" s="17"/>
      <c r="AB2144" s="17"/>
      <c r="AC2144" s="17"/>
      <c r="AD2144" s="17"/>
      <c r="AE2144" s="17"/>
      <c r="AF2144" s="17"/>
      <c r="AG2144" s="17"/>
      <c r="AH2144" s="17"/>
      <c r="AI2144" s="17"/>
      <c r="AJ2144" s="17"/>
    </row>
    <row r="2145" spans="5:36">
      <c r="E2145" s="17"/>
      <c r="F2145" s="17"/>
      <c r="G2145" s="17"/>
      <c r="H2145" s="17"/>
      <c r="I2145" s="17"/>
      <c r="J2145" s="17"/>
      <c r="K2145" s="17"/>
      <c r="L2145" s="17"/>
      <c r="M2145" s="17"/>
      <c r="N2145" s="17"/>
      <c r="O2145" s="17"/>
      <c r="P2145" s="17"/>
      <c r="Q2145" s="17"/>
      <c r="R2145" s="17"/>
      <c r="S2145" s="17"/>
      <c r="T2145" s="17"/>
      <c r="U2145" s="17"/>
      <c r="V2145" s="17"/>
      <c r="W2145" s="17"/>
      <c r="X2145" s="17"/>
      <c r="Y2145" s="17"/>
      <c r="Z2145" s="17"/>
      <c r="AA2145" s="17"/>
      <c r="AB2145" s="17"/>
      <c r="AC2145" s="17"/>
      <c r="AD2145" s="17"/>
      <c r="AE2145" s="17"/>
      <c r="AF2145" s="17"/>
      <c r="AG2145" s="17"/>
      <c r="AH2145" s="17"/>
      <c r="AI2145" s="17"/>
      <c r="AJ2145" s="17"/>
    </row>
    <row r="2146" spans="5:36">
      <c r="E2146" s="17"/>
      <c r="F2146" s="17"/>
      <c r="G2146" s="17"/>
      <c r="H2146" s="17"/>
      <c r="I2146" s="17"/>
      <c r="J2146" s="17"/>
      <c r="K2146" s="17"/>
      <c r="L2146" s="17"/>
      <c r="M2146" s="17"/>
      <c r="N2146" s="17"/>
      <c r="O2146" s="17"/>
      <c r="P2146" s="17"/>
      <c r="Q2146" s="17"/>
      <c r="R2146" s="17"/>
      <c r="S2146" s="17"/>
      <c r="T2146" s="17"/>
      <c r="U2146" s="17"/>
      <c r="V2146" s="17"/>
      <c r="W2146" s="17"/>
      <c r="X2146" s="17"/>
      <c r="Y2146" s="17"/>
      <c r="Z2146" s="17"/>
      <c r="AA2146" s="17"/>
      <c r="AB2146" s="17"/>
      <c r="AC2146" s="17"/>
      <c r="AD2146" s="17"/>
      <c r="AE2146" s="17"/>
      <c r="AF2146" s="17"/>
      <c r="AG2146" s="17"/>
      <c r="AH2146" s="17"/>
      <c r="AI2146" s="17"/>
      <c r="AJ2146" s="17"/>
    </row>
    <row r="2147" spans="5:36">
      <c r="E2147" s="17"/>
      <c r="F2147" s="17"/>
      <c r="G2147" s="17"/>
      <c r="H2147" s="17"/>
      <c r="I2147" s="17"/>
      <c r="J2147" s="17"/>
      <c r="K2147" s="17"/>
      <c r="L2147" s="17"/>
      <c r="M2147" s="17"/>
      <c r="N2147" s="17"/>
      <c r="O2147" s="17"/>
      <c r="P2147" s="17"/>
      <c r="Q2147" s="17"/>
      <c r="R2147" s="17"/>
      <c r="S2147" s="17"/>
      <c r="T2147" s="17"/>
      <c r="U2147" s="17"/>
      <c r="V2147" s="17"/>
      <c r="W2147" s="17"/>
      <c r="X2147" s="17"/>
      <c r="Y2147" s="17"/>
      <c r="Z2147" s="17"/>
      <c r="AA2147" s="17"/>
      <c r="AB2147" s="17"/>
      <c r="AC2147" s="17"/>
      <c r="AD2147" s="17"/>
      <c r="AE2147" s="17"/>
      <c r="AF2147" s="17"/>
      <c r="AG2147" s="17"/>
      <c r="AH2147" s="17"/>
      <c r="AI2147" s="17"/>
      <c r="AJ2147" s="17"/>
    </row>
    <row r="2148" spans="5:36">
      <c r="E2148" s="17"/>
      <c r="F2148" s="17"/>
      <c r="G2148" s="17"/>
      <c r="H2148" s="17"/>
      <c r="I2148" s="17"/>
      <c r="J2148" s="17"/>
      <c r="K2148" s="17"/>
      <c r="L2148" s="17"/>
      <c r="M2148" s="17"/>
      <c r="N2148" s="17"/>
      <c r="O2148" s="17"/>
      <c r="P2148" s="17"/>
      <c r="Q2148" s="17"/>
      <c r="R2148" s="17"/>
      <c r="S2148" s="17"/>
      <c r="T2148" s="17"/>
      <c r="U2148" s="17"/>
      <c r="V2148" s="17"/>
      <c r="W2148" s="17"/>
      <c r="X2148" s="17"/>
      <c r="Y2148" s="17"/>
      <c r="Z2148" s="17"/>
      <c r="AA2148" s="17"/>
      <c r="AB2148" s="17"/>
      <c r="AC2148" s="17"/>
      <c r="AD2148" s="17"/>
      <c r="AE2148" s="17"/>
      <c r="AF2148" s="17"/>
      <c r="AG2148" s="17"/>
      <c r="AH2148" s="17"/>
      <c r="AI2148" s="17"/>
      <c r="AJ2148" s="17"/>
    </row>
    <row r="2149" spans="5:36">
      <c r="E2149" s="17"/>
      <c r="F2149" s="17"/>
      <c r="G2149" s="17"/>
      <c r="H2149" s="17"/>
      <c r="I2149" s="17"/>
      <c r="J2149" s="17"/>
      <c r="K2149" s="17"/>
      <c r="L2149" s="17"/>
      <c r="M2149" s="17"/>
      <c r="N2149" s="17"/>
      <c r="O2149" s="17"/>
      <c r="P2149" s="17"/>
      <c r="Q2149" s="17"/>
      <c r="R2149" s="17"/>
      <c r="S2149" s="17"/>
      <c r="T2149" s="17"/>
      <c r="U2149" s="17"/>
      <c r="V2149" s="17"/>
      <c r="W2149" s="17"/>
      <c r="X2149" s="17"/>
      <c r="Y2149" s="17"/>
      <c r="Z2149" s="17"/>
      <c r="AA2149" s="17"/>
      <c r="AB2149" s="17"/>
      <c r="AC2149" s="17"/>
      <c r="AD2149" s="17"/>
      <c r="AE2149" s="17"/>
      <c r="AF2149" s="17"/>
      <c r="AG2149" s="17"/>
      <c r="AH2149" s="17"/>
      <c r="AI2149" s="17"/>
      <c r="AJ2149" s="17"/>
    </row>
    <row r="2150" spans="5:36">
      <c r="E2150" s="17"/>
      <c r="F2150" s="17"/>
      <c r="G2150" s="17"/>
      <c r="H2150" s="17"/>
      <c r="I2150" s="17"/>
      <c r="J2150" s="17"/>
      <c r="K2150" s="17"/>
      <c r="L2150" s="17"/>
      <c r="M2150" s="17"/>
      <c r="N2150" s="17"/>
      <c r="O2150" s="17"/>
      <c r="P2150" s="17"/>
      <c r="Q2150" s="17"/>
      <c r="R2150" s="17"/>
      <c r="S2150" s="17"/>
      <c r="T2150" s="17"/>
      <c r="U2150" s="17"/>
      <c r="V2150" s="17"/>
      <c r="W2150" s="17"/>
      <c r="X2150" s="17"/>
      <c r="Y2150" s="17"/>
      <c r="Z2150" s="17"/>
      <c r="AA2150" s="17"/>
      <c r="AB2150" s="17"/>
      <c r="AC2150" s="17"/>
      <c r="AD2150" s="17"/>
      <c r="AE2150" s="17"/>
      <c r="AF2150" s="17"/>
      <c r="AG2150" s="17"/>
      <c r="AH2150" s="17"/>
      <c r="AI2150" s="17"/>
      <c r="AJ2150" s="17"/>
    </row>
    <row r="2151" spans="5:36">
      <c r="E2151" s="17"/>
      <c r="F2151" s="17"/>
      <c r="G2151" s="17"/>
      <c r="H2151" s="17"/>
      <c r="I2151" s="17"/>
      <c r="J2151" s="17"/>
      <c r="K2151" s="17"/>
      <c r="L2151" s="17"/>
      <c r="M2151" s="17"/>
      <c r="N2151" s="17"/>
      <c r="O2151" s="17"/>
      <c r="P2151" s="17"/>
      <c r="Q2151" s="17"/>
      <c r="R2151" s="17"/>
      <c r="S2151" s="17"/>
      <c r="T2151" s="17"/>
      <c r="U2151" s="17"/>
      <c r="V2151" s="17"/>
      <c r="W2151" s="17"/>
      <c r="X2151" s="17"/>
      <c r="Y2151" s="17"/>
      <c r="Z2151" s="17"/>
      <c r="AA2151" s="17"/>
      <c r="AB2151" s="17"/>
      <c r="AC2151" s="17"/>
      <c r="AD2151" s="17"/>
      <c r="AE2151" s="17"/>
      <c r="AF2151" s="17"/>
      <c r="AG2151" s="17"/>
      <c r="AH2151" s="17"/>
      <c r="AI2151" s="17"/>
      <c r="AJ2151" s="17"/>
    </row>
    <row r="2152" spans="5:36">
      <c r="E2152" s="17"/>
      <c r="F2152" s="17"/>
      <c r="G2152" s="17"/>
      <c r="H2152" s="17"/>
      <c r="I2152" s="17"/>
      <c r="J2152" s="17"/>
      <c r="K2152" s="17"/>
      <c r="L2152" s="17"/>
      <c r="M2152" s="17"/>
      <c r="N2152" s="17"/>
      <c r="O2152" s="17"/>
      <c r="P2152" s="17"/>
      <c r="Q2152" s="17"/>
      <c r="R2152" s="17"/>
      <c r="S2152" s="17"/>
      <c r="T2152" s="17"/>
      <c r="U2152" s="17"/>
      <c r="V2152" s="17"/>
      <c r="W2152" s="17"/>
      <c r="X2152" s="17"/>
      <c r="Y2152" s="17"/>
      <c r="Z2152" s="17"/>
      <c r="AA2152" s="17"/>
      <c r="AB2152" s="17"/>
      <c r="AC2152" s="17"/>
      <c r="AD2152" s="17"/>
      <c r="AE2152" s="17"/>
      <c r="AF2152" s="17"/>
      <c r="AG2152" s="17"/>
      <c r="AH2152" s="17"/>
      <c r="AI2152" s="17"/>
      <c r="AJ2152" s="17"/>
    </row>
    <row r="2153" spans="5:36">
      <c r="E2153" s="17"/>
      <c r="F2153" s="17"/>
      <c r="G2153" s="17"/>
      <c r="H2153" s="17"/>
      <c r="I2153" s="17"/>
      <c r="J2153" s="17"/>
      <c r="K2153" s="17"/>
      <c r="L2153" s="17"/>
      <c r="M2153" s="17"/>
      <c r="N2153" s="17"/>
      <c r="O2153" s="17"/>
      <c r="P2153" s="17"/>
      <c r="Q2153" s="17"/>
      <c r="R2153" s="17"/>
      <c r="S2153" s="17"/>
      <c r="T2153" s="17"/>
      <c r="U2153" s="17"/>
      <c r="V2153" s="17"/>
      <c r="W2153" s="17"/>
      <c r="X2153" s="17"/>
      <c r="Y2153" s="17"/>
      <c r="Z2153" s="17"/>
      <c r="AA2153" s="17"/>
      <c r="AB2153" s="17"/>
      <c r="AC2153" s="17"/>
      <c r="AD2153" s="17"/>
      <c r="AE2153" s="17"/>
      <c r="AF2153" s="17"/>
      <c r="AG2153" s="17"/>
      <c r="AH2153" s="17"/>
      <c r="AI2153" s="17"/>
      <c r="AJ2153" s="17"/>
    </row>
    <row r="2154" spans="5:36">
      <c r="E2154" s="17"/>
      <c r="F2154" s="17"/>
      <c r="G2154" s="17"/>
      <c r="H2154" s="17"/>
      <c r="I2154" s="17"/>
      <c r="J2154" s="17"/>
      <c r="K2154" s="17"/>
      <c r="L2154" s="17"/>
      <c r="M2154" s="17"/>
      <c r="N2154" s="17"/>
      <c r="O2154" s="17"/>
      <c r="P2154" s="17"/>
      <c r="Q2154" s="17"/>
      <c r="R2154" s="17"/>
      <c r="S2154" s="17"/>
      <c r="T2154" s="17"/>
      <c r="U2154" s="17"/>
      <c r="V2154" s="17"/>
      <c r="W2154" s="17"/>
      <c r="X2154" s="17"/>
      <c r="Y2154" s="17"/>
      <c r="Z2154" s="17"/>
      <c r="AA2154" s="17"/>
      <c r="AB2154" s="17"/>
      <c r="AC2154" s="17"/>
      <c r="AD2154" s="17"/>
      <c r="AE2154" s="17"/>
      <c r="AF2154" s="17"/>
      <c r="AG2154" s="17"/>
      <c r="AH2154" s="17"/>
      <c r="AI2154" s="17"/>
      <c r="AJ2154" s="17"/>
    </row>
    <row r="2155" spans="5:36">
      <c r="E2155" s="17"/>
      <c r="F2155" s="17"/>
      <c r="G2155" s="17"/>
      <c r="H2155" s="17"/>
      <c r="I2155" s="17"/>
      <c r="J2155" s="17"/>
      <c r="K2155" s="17"/>
      <c r="L2155" s="17"/>
      <c r="M2155" s="17"/>
      <c r="N2155" s="17"/>
      <c r="O2155" s="17"/>
      <c r="P2155" s="17"/>
      <c r="Q2155" s="17"/>
      <c r="R2155" s="17"/>
      <c r="S2155" s="17"/>
      <c r="T2155" s="17"/>
      <c r="U2155" s="17"/>
      <c r="V2155" s="17"/>
      <c r="W2155" s="17"/>
      <c r="X2155" s="17"/>
      <c r="Y2155" s="17"/>
      <c r="Z2155" s="17"/>
      <c r="AA2155" s="17"/>
      <c r="AB2155" s="17"/>
      <c r="AC2155" s="17"/>
      <c r="AD2155" s="17"/>
      <c r="AE2155" s="17"/>
      <c r="AF2155" s="17"/>
      <c r="AG2155" s="17"/>
      <c r="AH2155" s="17"/>
      <c r="AI2155" s="17"/>
      <c r="AJ2155" s="17"/>
    </row>
    <row r="2156" spans="5:36">
      <c r="E2156" s="17"/>
      <c r="F2156" s="17"/>
      <c r="G2156" s="17"/>
      <c r="H2156" s="17"/>
      <c r="I2156" s="17"/>
      <c r="J2156" s="17"/>
      <c r="K2156" s="17"/>
      <c r="L2156" s="17"/>
      <c r="M2156" s="17"/>
      <c r="N2156" s="17"/>
      <c r="O2156" s="17"/>
      <c r="P2156" s="17"/>
      <c r="Q2156" s="17"/>
      <c r="R2156" s="17"/>
      <c r="S2156" s="17"/>
      <c r="T2156" s="17"/>
      <c r="U2156" s="17"/>
      <c r="V2156" s="17"/>
      <c r="W2156" s="17"/>
      <c r="X2156" s="17"/>
      <c r="Y2156" s="17"/>
      <c r="Z2156" s="17"/>
      <c r="AA2156" s="17"/>
      <c r="AB2156" s="17"/>
      <c r="AC2156" s="17"/>
      <c r="AD2156" s="17"/>
      <c r="AE2156" s="17"/>
      <c r="AF2156" s="17"/>
      <c r="AG2156" s="17"/>
      <c r="AH2156" s="17"/>
      <c r="AI2156" s="17"/>
      <c r="AJ2156" s="17"/>
    </row>
    <row r="2157" spans="5:36">
      <c r="E2157" s="17"/>
      <c r="F2157" s="17"/>
      <c r="G2157" s="17"/>
      <c r="H2157" s="17"/>
      <c r="I2157" s="17"/>
      <c r="J2157" s="17"/>
      <c r="K2157" s="17"/>
      <c r="L2157" s="17"/>
      <c r="M2157" s="17"/>
      <c r="N2157" s="17"/>
      <c r="O2157" s="17"/>
      <c r="P2157" s="17"/>
      <c r="Q2157" s="17"/>
      <c r="R2157" s="17"/>
      <c r="S2157" s="17"/>
      <c r="T2157" s="17"/>
      <c r="U2157" s="17"/>
      <c r="V2157" s="17"/>
      <c r="W2157" s="17"/>
      <c r="X2157" s="17"/>
      <c r="Y2157" s="17"/>
      <c r="Z2157" s="17"/>
      <c r="AA2157" s="17"/>
      <c r="AB2157" s="17"/>
      <c r="AC2157" s="17"/>
      <c r="AD2157" s="17"/>
      <c r="AE2157" s="17"/>
      <c r="AF2157" s="17"/>
      <c r="AG2157" s="17"/>
      <c r="AH2157" s="17"/>
      <c r="AI2157" s="17"/>
      <c r="AJ2157" s="17"/>
    </row>
    <row r="2158" spans="5:36">
      <c r="E2158" s="17"/>
      <c r="F2158" s="17"/>
      <c r="G2158" s="17"/>
      <c r="H2158" s="17"/>
      <c r="I2158" s="17"/>
      <c r="J2158" s="17"/>
      <c r="K2158" s="17"/>
      <c r="L2158" s="17"/>
      <c r="M2158" s="17"/>
      <c r="N2158" s="17"/>
      <c r="O2158" s="17"/>
      <c r="P2158" s="17"/>
      <c r="Q2158" s="17"/>
      <c r="R2158" s="17"/>
      <c r="S2158" s="17"/>
      <c r="T2158" s="17"/>
      <c r="U2158" s="17"/>
      <c r="V2158" s="17"/>
      <c r="W2158" s="17"/>
      <c r="X2158" s="17"/>
      <c r="Y2158" s="17"/>
      <c r="Z2158" s="17"/>
      <c r="AA2158" s="17"/>
      <c r="AB2158" s="17"/>
      <c r="AC2158" s="17"/>
      <c r="AD2158" s="17"/>
      <c r="AE2158" s="17"/>
      <c r="AF2158" s="17"/>
      <c r="AG2158" s="17"/>
      <c r="AH2158" s="17"/>
      <c r="AI2158" s="17"/>
      <c r="AJ2158" s="17"/>
    </row>
    <row r="2159" spans="5:36">
      <c r="E2159" s="17"/>
      <c r="F2159" s="17"/>
      <c r="G2159" s="17"/>
      <c r="H2159" s="17"/>
      <c r="I2159" s="17"/>
      <c r="J2159" s="17"/>
      <c r="K2159" s="17"/>
      <c r="L2159" s="17"/>
      <c r="M2159" s="17"/>
      <c r="N2159" s="17"/>
      <c r="O2159" s="17"/>
      <c r="P2159" s="17"/>
      <c r="Q2159" s="17"/>
      <c r="R2159" s="17"/>
      <c r="S2159" s="17"/>
      <c r="T2159" s="17"/>
      <c r="U2159" s="17"/>
      <c r="V2159" s="17"/>
      <c r="W2159" s="17"/>
      <c r="X2159" s="17"/>
      <c r="Y2159" s="17"/>
      <c r="Z2159" s="17"/>
      <c r="AA2159" s="17"/>
      <c r="AB2159" s="17"/>
      <c r="AC2159" s="17"/>
      <c r="AD2159" s="17"/>
      <c r="AE2159" s="17"/>
      <c r="AF2159" s="17"/>
      <c r="AG2159" s="17"/>
      <c r="AH2159" s="17"/>
      <c r="AI2159" s="17"/>
      <c r="AJ2159" s="17"/>
    </row>
    <row r="2160" spans="5:36">
      <c r="E2160" s="17"/>
      <c r="F2160" s="17"/>
      <c r="G2160" s="17"/>
      <c r="H2160" s="17"/>
      <c r="I2160" s="17"/>
      <c r="J2160" s="17"/>
      <c r="K2160" s="17"/>
      <c r="L2160" s="17"/>
      <c r="M2160" s="17"/>
      <c r="N2160" s="17"/>
      <c r="O2160" s="17"/>
      <c r="P2160" s="17"/>
      <c r="Q2160" s="17"/>
      <c r="R2160" s="17"/>
      <c r="S2160" s="17"/>
      <c r="T2160" s="17"/>
      <c r="U2160" s="17"/>
      <c r="V2160" s="17"/>
      <c r="W2160" s="17"/>
      <c r="X2160" s="17"/>
      <c r="Y2160" s="17"/>
      <c r="Z2160" s="17"/>
      <c r="AA2160" s="17"/>
      <c r="AB2160" s="17"/>
      <c r="AC2160" s="17"/>
      <c r="AD2160" s="17"/>
      <c r="AE2160" s="17"/>
      <c r="AF2160" s="17"/>
      <c r="AG2160" s="17"/>
      <c r="AH2160" s="17"/>
      <c r="AI2160" s="17"/>
      <c r="AJ2160" s="17"/>
    </row>
    <row r="2161" spans="5:36">
      <c r="E2161" s="17"/>
      <c r="F2161" s="17"/>
      <c r="G2161" s="17"/>
      <c r="H2161" s="17"/>
      <c r="I2161" s="17"/>
      <c r="J2161" s="17"/>
      <c r="K2161" s="17"/>
      <c r="L2161" s="17"/>
      <c r="M2161" s="17"/>
      <c r="N2161" s="17"/>
      <c r="O2161" s="17"/>
      <c r="P2161" s="17"/>
      <c r="Q2161" s="17"/>
      <c r="R2161" s="17"/>
      <c r="S2161" s="17"/>
      <c r="T2161" s="17"/>
      <c r="U2161" s="17"/>
      <c r="V2161" s="17"/>
      <c r="W2161" s="17"/>
      <c r="X2161" s="17"/>
      <c r="Y2161" s="17"/>
      <c r="Z2161" s="17"/>
      <c r="AA2161" s="17"/>
      <c r="AB2161" s="17"/>
      <c r="AC2161" s="17"/>
      <c r="AD2161" s="17"/>
      <c r="AE2161" s="17"/>
      <c r="AF2161" s="17"/>
      <c r="AG2161" s="17"/>
      <c r="AH2161" s="17"/>
      <c r="AI2161" s="17"/>
      <c r="AJ2161" s="17"/>
    </row>
    <row r="2162" spans="5:36">
      <c r="E2162" s="17"/>
      <c r="F2162" s="17"/>
      <c r="G2162" s="17"/>
      <c r="H2162" s="17"/>
      <c r="I2162" s="17"/>
      <c r="J2162" s="17"/>
      <c r="K2162" s="17"/>
      <c r="L2162" s="17"/>
      <c r="M2162" s="17"/>
      <c r="N2162" s="17"/>
      <c r="O2162" s="17"/>
      <c r="P2162" s="17"/>
      <c r="Q2162" s="17"/>
      <c r="R2162" s="17"/>
      <c r="S2162" s="17"/>
      <c r="T2162" s="17"/>
      <c r="U2162" s="17"/>
      <c r="V2162" s="17"/>
      <c r="W2162" s="17"/>
      <c r="X2162" s="17"/>
      <c r="Y2162" s="17"/>
      <c r="Z2162" s="17"/>
      <c r="AA2162" s="17"/>
      <c r="AB2162" s="17"/>
      <c r="AC2162" s="17"/>
      <c r="AD2162" s="17"/>
      <c r="AE2162" s="17"/>
      <c r="AF2162" s="17"/>
      <c r="AG2162" s="17"/>
      <c r="AH2162" s="17"/>
      <c r="AI2162" s="17"/>
      <c r="AJ2162" s="17"/>
    </row>
    <row r="2163" spans="5:36">
      <c r="E2163" s="17"/>
      <c r="F2163" s="17"/>
      <c r="G2163" s="17"/>
      <c r="H2163" s="17"/>
      <c r="I2163" s="17"/>
      <c r="J2163" s="17"/>
      <c r="K2163" s="17"/>
      <c r="L2163" s="17"/>
      <c r="M2163" s="17"/>
      <c r="N2163" s="17"/>
      <c r="O2163" s="17"/>
      <c r="P2163" s="17"/>
      <c r="Q2163" s="17"/>
      <c r="R2163" s="17"/>
      <c r="S2163" s="17"/>
      <c r="T2163" s="17"/>
      <c r="U2163" s="17"/>
      <c r="V2163" s="17"/>
      <c r="W2163" s="17"/>
      <c r="X2163" s="17"/>
      <c r="Y2163" s="17"/>
      <c r="Z2163" s="17"/>
      <c r="AA2163" s="17"/>
      <c r="AB2163" s="17"/>
      <c r="AC2163" s="17"/>
      <c r="AD2163" s="17"/>
      <c r="AE2163" s="17"/>
      <c r="AF2163" s="17"/>
      <c r="AG2163" s="17"/>
      <c r="AH2163" s="17"/>
      <c r="AI2163" s="17"/>
      <c r="AJ2163" s="17"/>
    </row>
    <row r="2164" spans="5:36">
      <c r="E2164" s="17"/>
      <c r="F2164" s="17"/>
      <c r="G2164" s="17"/>
      <c r="H2164" s="17"/>
      <c r="I2164" s="17"/>
      <c r="J2164" s="17"/>
      <c r="K2164" s="17"/>
      <c r="L2164" s="17"/>
      <c r="M2164" s="17"/>
      <c r="N2164" s="17"/>
      <c r="O2164" s="17"/>
      <c r="P2164" s="17"/>
      <c r="Q2164" s="17"/>
      <c r="R2164" s="17"/>
      <c r="S2164" s="17"/>
      <c r="T2164" s="17"/>
      <c r="U2164" s="17"/>
      <c r="V2164" s="17"/>
      <c r="W2164" s="17"/>
      <c r="X2164" s="17"/>
      <c r="Y2164" s="17"/>
      <c r="Z2164" s="17"/>
      <c r="AA2164" s="17"/>
      <c r="AB2164" s="17"/>
      <c r="AC2164" s="17"/>
      <c r="AD2164" s="17"/>
      <c r="AE2164" s="17"/>
      <c r="AF2164" s="17"/>
      <c r="AG2164" s="17"/>
      <c r="AH2164" s="17"/>
      <c r="AI2164" s="17"/>
      <c r="AJ2164" s="17"/>
    </row>
    <row r="2165" spans="5:36">
      <c r="E2165" s="17"/>
      <c r="F2165" s="17"/>
      <c r="G2165" s="17"/>
      <c r="H2165" s="17"/>
      <c r="I2165" s="17"/>
      <c r="J2165" s="17"/>
      <c r="K2165" s="17"/>
      <c r="L2165" s="17"/>
      <c r="M2165" s="17"/>
      <c r="N2165" s="17"/>
      <c r="O2165" s="17"/>
      <c r="P2165" s="17"/>
      <c r="Q2165" s="17"/>
      <c r="R2165" s="17"/>
      <c r="S2165" s="17"/>
      <c r="T2165" s="17"/>
      <c r="U2165" s="17"/>
      <c r="V2165" s="17"/>
      <c r="W2165" s="17"/>
      <c r="X2165" s="17"/>
      <c r="Y2165" s="17"/>
      <c r="Z2165" s="17"/>
      <c r="AA2165" s="17"/>
      <c r="AB2165" s="17"/>
      <c r="AC2165" s="17"/>
      <c r="AD2165" s="17"/>
      <c r="AE2165" s="17"/>
      <c r="AF2165" s="17"/>
      <c r="AG2165" s="17"/>
      <c r="AH2165" s="17"/>
      <c r="AI2165" s="17"/>
      <c r="AJ2165" s="17"/>
    </row>
    <row r="2166" spans="5:36">
      <c r="E2166" s="17"/>
      <c r="F2166" s="17"/>
      <c r="G2166" s="17"/>
      <c r="H2166" s="17"/>
      <c r="I2166" s="17"/>
      <c r="J2166" s="17"/>
      <c r="K2166" s="17"/>
      <c r="L2166" s="17"/>
      <c r="M2166" s="17"/>
      <c r="N2166" s="17"/>
      <c r="O2166" s="17"/>
      <c r="P2166" s="17"/>
      <c r="Q2166" s="17"/>
      <c r="R2166" s="17"/>
      <c r="S2166" s="17"/>
      <c r="T2166" s="17"/>
      <c r="U2166" s="17"/>
      <c r="V2166" s="17"/>
      <c r="W2166" s="17"/>
      <c r="X2166" s="17"/>
      <c r="Y2166" s="17"/>
      <c r="Z2166" s="17"/>
      <c r="AA2166" s="17"/>
      <c r="AB2166" s="17"/>
      <c r="AC2166" s="17"/>
      <c r="AD2166" s="17"/>
      <c r="AE2166" s="17"/>
      <c r="AF2166" s="17"/>
      <c r="AG2166" s="17"/>
      <c r="AH2166" s="17"/>
      <c r="AI2166" s="17"/>
      <c r="AJ2166" s="17"/>
    </row>
    <row r="2167" spans="5:36">
      <c r="E2167" s="17"/>
      <c r="F2167" s="17"/>
      <c r="G2167" s="17"/>
      <c r="H2167" s="17"/>
      <c r="I2167" s="17"/>
      <c r="J2167" s="17"/>
      <c r="K2167" s="17"/>
      <c r="L2167" s="17"/>
      <c r="M2167" s="17"/>
      <c r="N2167" s="17"/>
      <c r="O2167" s="17"/>
      <c r="P2167" s="17"/>
      <c r="Q2167" s="17"/>
      <c r="R2167" s="17"/>
      <c r="S2167" s="17"/>
      <c r="T2167" s="17"/>
      <c r="U2167" s="17"/>
      <c r="V2167" s="17"/>
      <c r="W2167" s="17"/>
      <c r="X2167" s="17"/>
      <c r="Y2167" s="17"/>
      <c r="Z2167" s="17"/>
      <c r="AA2167" s="17"/>
      <c r="AB2167" s="17"/>
      <c r="AC2167" s="17"/>
      <c r="AD2167" s="17"/>
      <c r="AE2167" s="17"/>
      <c r="AF2167" s="17"/>
      <c r="AG2167" s="17"/>
      <c r="AH2167" s="17"/>
      <c r="AI2167" s="17"/>
      <c r="AJ2167" s="17"/>
    </row>
    <row r="2168" spans="5:36">
      <c r="E2168" s="17"/>
      <c r="F2168" s="17"/>
      <c r="G2168" s="17"/>
      <c r="H2168" s="17"/>
      <c r="I2168" s="17"/>
      <c r="J2168" s="17"/>
      <c r="K2168" s="17"/>
      <c r="L2168" s="17"/>
      <c r="M2168" s="17"/>
      <c r="N2168" s="17"/>
      <c r="O2168" s="17"/>
      <c r="P2168" s="17"/>
      <c r="Q2168" s="17"/>
      <c r="R2168" s="17"/>
      <c r="S2168" s="17"/>
      <c r="T2168" s="17"/>
      <c r="U2168" s="17"/>
      <c r="V2168" s="17"/>
      <c r="W2168" s="17"/>
      <c r="X2168" s="17"/>
      <c r="Y2168" s="17"/>
      <c r="Z2168" s="17"/>
      <c r="AA2168" s="17"/>
      <c r="AB2168" s="17"/>
      <c r="AC2168" s="17"/>
      <c r="AD2168" s="17"/>
      <c r="AE2168" s="17"/>
      <c r="AF2168" s="17"/>
      <c r="AG2168" s="17"/>
      <c r="AH2168" s="17"/>
      <c r="AI2168" s="17"/>
      <c r="AJ2168" s="17"/>
    </row>
    <row r="2169" spans="5:36">
      <c r="E2169" s="17"/>
      <c r="F2169" s="17"/>
      <c r="G2169" s="17"/>
      <c r="H2169" s="17"/>
      <c r="I2169" s="17"/>
      <c r="J2169" s="17"/>
      <c r="K2169" s="17"/>
      <c r="L2169" s="17"/>
      <c r="M2169" s="17"/>
      <c r="N2169" s="17"/>
      <c r="O2169" s="17"/>
      <c r="P2169" s="17"/>
      <c r="Q2169" s="17"/>
      <c r="R2169" s="17"/>
      <c r="S2169" s="17"/>
      <c r="T2169" s="17"/>
      <c r="U2169" s="17"/>
      <c r="V2169" s="17"/>
      <c r="W2169" s="17"/>
      <c r="X2169" s="17"/>
      <c r="Y2169" s="17"/>
      <c r="Z2169" s="17"/>
      <c r="AA2169" s="17"/>
      <c r="AB2169" s="17"/>
      <c r="AC2169" s="17"/>
      <c r="AD2169" s="17"/>
      <c r="AE2169" s="17"/>
      <c r="AF2169" s="17"/>
      <c r="AG2169" s="17"/>
      <c r="AH2169" s="17"/>
      <c r="AI2169" s="17"/>
      <c r="AJ2169" s="17"/>
    </row>
    <row r="2170" spans="5:36">
      <c r="E2170" s="17"/>
      <c r="F2170" s="17"/>
      <c r="G2170" s="17"/>
      <c r="H2170" s="17"/>
      <c r="I2170" s="17"/>
      <c r="J2170" s="17"/>
      <c r="K2170" s="17"/>
      <c r="L2170" s="17"/>
      <c r="M2170" s="17"/>
      <c r="N2170" s="17"/>
      <c r="O2170" s="17"/>
      <c r="P2170" s="17"/>
      <c r="Q2170" s="17"/>
      <c r="R2170" s="17"/>
      <c r="S2170" s="17"/>
      <c r="T2170" s="17"/>
      <c r="U2170" s="17"/>
      <c r="V2170" s="17"/>
      <c r="W2170" s="17"/>
      <c r="X2170" s="17"/>
      <c r="Y2170" s="17"/>
      <c r="Z2170" s="17"/>
      <c r="AA2170" s="17"/>
      <c r="AB2170" s="17"/>
      <c r="AC2170" s="17"/>
      <c r="AD2170" s="17"/>
      <c r="AE2170" s="17"/>
      <c r="AF2170" s="17"/>
      <c r="AG2170" s="17"/>
      <c r="AH2170" s="17"/>
      <c r="AI2170" s="17"/>
      <c r="AJ2170" s="17"/>
    </row>
    <row r="2171" spans="5:36">
      <c r="E2171" s="17"/>
      <c r="F2171" s="17"/>
      <c r="G2171" s="17"/>
      <c r="H2171" s="17"/>
      <c r="I2171" s="17"/>
      <c r="J2171" s="17"/>
      <c r="K2171" s="17"/>
      <c r="L2171" s="17"/>
      <c r="M2171" s="17"/>
      <c r="N2171" s="17"/>
      <c r="O2171" s="17"/>
      <c r="P2171" s="17"/>
      <c r="Q2171" s="17"/>
      <c r="R2171" s="17"/>
      <c r="S2171" s="17"/>
      <c r="T2171" s="17"/>
      <c r="U2171" s="17"/>
      <c r="V2171" s="17"/>
      <c r="W2171" s="17"/>
      <c r="X2171" s="17"/>
      <c r="Y2171" s="17"/>
      <c r="Z2171" s="17"/>
      <c r="AA2171" s="17"/>
      <c r="AB2171" s="17"/>
      <c r="AC2171" s="17"/>
      <c r="AD2171" s="17"/>
      <c r="AE2171" s="17"/>
      <c r="AF2171" s="17"/>
      <c r="AG2171" s="17"/>
      <c r="AH2171" s="17"/>
      <c r="AI2171" s="17"/>
      <c r="AJ2171" s="17"/>
    </row>
    <row r="2172" spans="5:36">
      <c r="E2172" s="17"/>
      <c r="F2172" s="17"/>
      <c r="G2172" s="17"/>
      <c r="H2172" s="17"/>
      <c r="I2172" s="17"/>
      <c r="J2172" s="17"/>
      <c r="K2172" s="17"/>
      <c r="L2172" s="17"/>
      <c r="M2172" s="17"/>
      <c r="N2172" s="17"/>
      <c r="O2172" s="17"/>
      <c r="P2172" s="17"/>
      <c r="Q2172" s="17"/>
      <c r="R2172" s="17"/>
      <c r="S2172" s="17"/>
      <c r="T2172" s="17"/>
      <c r="U2172" s="17"/>
      <c r="V2172" s="17"/>
      <c r="W2172" s="17"/>
      <c r="X2172" s="17"/>
      <c r="Y2172" s="17"/>
      <c r="Z2172" s="17"/>
      <c r="AA2172" s="17"/>
      <c r="AB2172" s="17"/>
      <c r="AC2172" s="17"/>
      <c r="AD2172" s="17"/>
      <c r="AE2172" s="17"/>
      <c r="AF2172" s="17"/>
      <c r="AG2172" s="17"/>
      <c r="AH2172" s="17"/>
      <c r="AI2172" s="17"/>
      <c r="AJ2172" s="17"/>
    </row>
    <row r="2173" spans="5:36">
      <c r="E2173" s="17"/>
      <c r="F2173" s="17"/>
      <c r="G2173" s="17"/>
      <c r="H2173" s="17"/>
      <c r="I2173" s="17"/>
      <c r="J2173" s="17"/>
      <c r="K2173" s="17"/>
      <c r="L2173" s="17"/>
      <c r="M2173" s="17"/>
      <c r="N2173" s="17"/>
      <c r="O2173" s="17"/>
      <c r="P2173" s="17"/>
      <c r="Q2173" s="17"/>
      <c r="R2173" s="17"/>
      <c r="S2173" s="17"/>
      <c r="T2173" s="17"/>
      <c r="U2173" s="17"/>
      <c r="V2173" s="17"/>
      <c r="W2173" s="17"/>
      <c r="X2173" s="17"/>
      <c r="Y2173" s="17"/>
      <c r="Z2173" s="17"/>
      <c r="AA2173" s="17"/>
      <c r="AB2173" s="17"/>
      <c r="AC2173" s="17"/>
      <c r="AD2173" s="17"/>
      <c r="AE2173" s="17"/>
      <c r="AF2173" s="17"/>
      <c r="AG2173" s="17"/>
      <c r="AH2173" s="17"/>
      <c r="AI2173" s="17"/>
      <c r="AJ2173" s="17"/>
    </row>
    <row r="2174" spans="5:36">
      <c r="E2174" s="17"/>
      <c r="F2174" s="17"/>
      <c r="G2174" s="17"/>
      <c r="H2174" s="17"/>
      <c r="I2174" s="17"/>
      <c r="J2174" s="17"/>
      <c r="K2174" s="17"/>
      <c r="L2174" s="17"/>
      <c r="M2174" s="17"/>
      <c r="N2174" s="17"/>
      <c r="O2174" s="17"/>
      <c r="P2174" s="17"/>
      <c r="Q2174" s="17"/>
      <c r="R2174" s="17"/>
      <c r="S2174" s="17"/>
      <c r="T2174" s="17"/>
      <c r="U2174" s="17"/>
      <c r="V2174" s="17"/>
      <c r="W2174" s="17"/>
      <c r="X2174" s="17"/>
      <c r="Y2174" s="17"/>
      <c r="Z2174" s="17"/>
      <c r="AA2174" s="17"/>
      <c r="AB2174" s="17"/>
      <c r="AC2174" s="17"/>
      <c r="AD2174" s="17"/>
      <c r="AE2174" s="17"/>
      <c r="AF2174" s="17"/>
      <c r="AG2174" s="17"/>
      <c r="AH2174" s="17"/>
      <c r="AI2174" s="17"/>
      <c r="AJ2174" s="17"/>
    </row>
    <row r="2175" spans="5:36">
      <c r="E2175" s="17"/>
      <c r="F2175" s="17"/>
      <c r="G2175" s="17"/>
      <c r="H2175" s="17"/>
      <c r="I2175" s="17"/>
      <c r="J2175" s="17"/>
      <c r="K2175" s="17"/>
      <c r="L2175" s="17"/>
      <c r="M2175" s="17"/>
      <c r="N2175" s="17"/>
      <c r="O2175" s="17"/>
      <c r="P2175" s="17"/>
      <c r="Q2175" s="17"/>
      <c r="R2175" s="17"/>
      <c r="S2175" s="17"/>
      <c r="T2175" s="17"/>
      <c r="U2175" s="17"/>
      <c r="V2175" s="17"/>
      <c r="W2175" s="17"/>
      <c r="X2175" s="17"/>
      <c r="Y2175" s="17"/>
      <c r="Z2175" s="17"/>
      <c r="AA2175" s="17"/>
      <c r="AB2175" s="17"/>
      <c r="AC2175" s="17"/>
      <c r="AD2175" s="17"/>
      <c r="AE2175" s="17"/>
      <c r="AF2175" s="17"/>
      <c r="AG2175" s="17"/>
      <c r="AH2175" s="17"/>
      <c r="AI2175" s="17"/>
      <c r="AJ2175" s="17"/>
    </row>
    <row r="2176" spans="5:36">
      <c r="E2176" s="17"/>
      <c r="F2176" s="17"/>
      <c r="G2176" s="17"/>
      <c r="H2176" s="17"/>
      <c r="I2176" s="17"/>
      <c r="J2176" s="17"/>
      <c r="K2176" s="17"/>
      <c r="L2176" s="17"/>
      <c r="M2176" s="17"/>
      <c r="N2176" s="17"/>
      <c r="O2176" s="17"/>
      <c r="P2176" s="17"/>
      <c r="Q2176" s="17"/>
      <c r="R2176" s="17"/>
      <c r="S2176" s="17"/>
      <c r="T2176" s="17"/>
      <c r="U2176" s="17"/>
      <c r="V2176" s="17"/>
      <c r="W2176" s="17"/>
      <c r="X2176" s="17"/>
      <c r="Y2176" s="17"/>
      <c r="Z2176" s="17"/>
      <c r="AA2176" s="17"/>
      <c r="AB2176" s="17"/>
      <c r="AC2176" s="17"/>
      <c r="AD2176" s="17"/>
      <c r="AE2176" s="17"/>
      <c r="AF2176" s="17"/>
      <c r="AG2176" s="17"/>
      <c r="AH2176" s="17"/>
      <c r="AI2176" s="17"/>
      <c r="AJ2176" s="17"/>
    </row>
    <row r="2177" spans="5:36">
      <c r="E2177" s="17"/>
      <c r="F2177" s="17"/>
      <c r="G2177" s="17"/>
      <c r="H2177" s="17"/>
      <c r="I2177" s="17"/>
      <c r="J2177" s="17"/>
      <c r="K2177" s="17"/>
      <c r="L2177" s="17"/>
      <c r="M2177" s="17"/>
      <c r="N2177" s="17"/>
      <c r="O2177" s="17"/>
      <c r="P2177" s="17"/>
      <c r="Q2177" s="17"/>
      <c r="R2177" s="17"/>
      <c r="S2177" s="17"/>
      <c r="T2177" s="17"/>
      <c r="U2177" s="17"/>
      <c r="V2177" s="17"/>
      <c r="W2177" s="17"/>
      <c r="X2177" s="17"/>
      <c r="Y2177" s="17"/>
      <c r="Z2177" s="17"/>
      <c r="AA2177" s="17"/>
      <c r="AB2177" s="17"/>
      <c r="AC2177" s="17"/>
      <c r="AD2177" s="17"/>
      <c r="AE2177" s="17"/>
      <c r="AF2177" s="17"/>
      <c r="AG2177" s="17"/>
      <c r="AH2177" s="17"/>
      <c r="AI2177" s="17"/>
      <c r="AJ2177" s="17"/>
    </row>
    <row r="2178" spans="5:36">
      <c r="E2178" s="17"/>
      <c r="F2178" s="17"/>
      <c r="G2178" s="17"/>
      <c r="H2178" s="17"/>
      <c r="I2178" s="17"/>
      <c r="J2178" s="17"/>
      <c r="K2178" s="17"/>
      <c r="L2178" s="17"/>
      <c r="M2178" s="17"/>
      <c r="N2178" s="17"/>
      <c r="O2178" s="17"/>
      <c r="P2178" s="17"/>
      <c r="Q2178" s="17"/>
      <c r="R2178" s="17"/>
      <c r="S2178" s="17"/>
      <c r="T2178" s="17"/>
      <c r="U2178" s="17"/>
      <c r="V2178" s="17"/>
      <c r="W2178" s="17"/>
      <c r="X2178" s="17"/>
      <c r="Y2178" s="17"/>
      <c r="Z2178" s="17"/>
      <c r="AA2178" s="17"/>
      <c r="AB2178" s="17"/>
      <c r="AC2178" s="17"/>
      <c r="AD2178" s="17"/>
      <c r="AE2178" s="17"/>
      <c r="AF2178" s="17"/>
      <c r="AG2178" s="17"/>
      <c r="AH2178" s="17"/>
      <c r="AI2178" s="17"/>
      <c r="AJ2178" s="17"/>
    </row>
    <row r="2179" spans="5:36">
      <c r="E2179" s="17"/>
      <c r="F2179" s="17"/>
      <c r="G2179" s="17"/>
      <c r="H2179" s="17"/>
      <c r="I2179" s="17"/>
      <c r="J2179" s="17"/>
      <c r="K2179" s="17"/>
      <c r="L2179" s="17"/>
      <c r="M2179" s="17"/>
      <c r="N2179" s="17"/>
      <c r="O2179" s="17"/>
      <c r="P2179" s="17"/>
      <c r="Q2179" s="17"/>
      <c r="R2179" s="17"/>
      <c r="S2179" s="17"/>
      <c r="T2179" s="17"/>
      <c r="U2179" s="17"/>
      <c r="V2179" s="17"/>
      <c r="W2179" s="17"/>
      <c r="X2179" s="17"/>
      <c r="Y2179" s="17"/>
      <c r="Z2179" s="17"/>
      <c r="AA2179" s="17"/>
      <c r="AB2179" s="17"/>
      <c r="AC2179" s="17"/>
      <c r="AD2179" s="17"/>
      <c r="AE2179" s="17"/>
      <c r="AF2179" s="17"/>
      <c r="AG2179" s="17"/>
      <c r="AH2179" s="17"/>
      <c r="AI2179" s="17"/>
      <c r="AJ2179" s="17"/>
    </row>
    <row r="2180" spans="5:36">
      <c r="E2180" s="17"/>
      <c r="F2180" s="17"/>
      <c r="G2180" s="17"/>
      <c r="H2180" s="17"/>
      <c r="I2180" s="17"/>
      <c r="J2180" s="17"/>
      <c r="K2180" s="17"/>
      <c r="L2180" s="17"/>
      <c r="M2180" s="17"/>
      <c r="N2180" s="17"/>
      <c r="O2180" s="17"/>
      <c r="P2180" s="17"/>
      <c r="Q2180" s="17"/>
      <c r="R2180" s="17"/>
      <c r="S2180" s="17"/>
      <c r="T2180" s="17"/>
      <c r="U2180" s="17"/>
      <c r="V2180" s="17"/>
      <c r="W2180" s="17"/>
      <c r="X2180" s="17"/>
      <c r="Y2180" s="17"/>
      <c r="Z2180" s="17"/>
      <c r="AA2180" s="17"/>
      <c r="AB2180" s="17"/>
      <c r="AC2180" s="17"/>
      <c r="AD2180" s="17"/>
      <c r="AE2180" s="17"/>
      <c r="AF2180" s="17"/>
      <c r="AG2180" s="17"/>
      <c r="AH2180" s="17"/>
      <c r="AI2180" s="17"/>
      <c r="AJ2180" s="17"/>
    </row>
    <row r="2181" spans="5:36">
      <c r="E2181" s="17"/>
      <c r="F2181" s="17"/>
      <c r="G2181" s="17"/>
      <c r="H2181" s="17"/>
      <c r="I2181" s="17"/>
      <c r="J2181" s="17"/>
      <c r="K2181" s="17"/>
      <c r="L2181" s="17"/>
      <c r="M2181" s="17"/>
      <c r="N2181" s="17"/>
      <c r="O2181" s="17"/>
      <c r="P2181" s="17"/>
      <c r="Q2181" s="17"/>
      <c r="R2181" s="17"/>
      <c r="S2181" s="17"/>
      <c r="T2181" s="17"/>
      <c r="U2181" s="17"/>
      <c r="V2181" s="17"/>
      <c r="W2181" s="17"/>
      <c r="X2181" s="17"/>
      <c r="Y2181" s="17"/>
      <c r="Z2181" s="17"/>
      <c r="AA2181" s="17"/>
      <c r="AB2181" s="17"/>
      <c r="AC2181" s="17"/>
      <c r="AD2181" s="17"/>
      <c r="AE2181" s="17"/>
      <c r="AF2181" s="17"/>
      <c r="AG2181" s="17"/>
      <c r="AH2181" s="17"/>
      <c r="AI2181" s="17"/>
      <c r="AJ2181" s="17"/>
    </row>
    <row r="2182" spans="5:36">
      <c r="E2182" s="17"/>
      <c r="F2182" s="17"/>
      <c r="G2182" s="17"/>
      <c r="H2182" s="17"/>
      <c r="I2182" s="17"/>
      <c r="J2182" s="17"/>
      <c r="K2182" s="17"/>
      <c r="L2182" s="17"/>
      <c r="M2182" s="17"/>
      <c r="N2182" s="17"/>
      <c r="O2182" s="17"/>
      <c r="P2182" s="17"/>
      <c r="Q2182" s="17"/>
      <c r="R2182" s="17"/>
      <c r="S2182" s="17"/>
      <c r="T2182" s="17"/>
      <c r="U2182" s="17"/>
      <c r="V2182" s="17"/>
      <c r="W2182" s="17"/>
      <c r="X2182" s="17"/>
      <c r="Y2182" s="17"/>
      <c r="Z2182" s="17"/>
      <c r="AA2182" s="17"/>
      <c r="AB2182" s="17"/>
      <c r="AC2182" s="17"/>
      <c r="AD2182" s="17"/>
      <c r="AE2182" s="17"/>
      <c r="AF2182" s="17"/>
      <c r="AG2182" s="17"/>
      <c r="AH2182" s="17"/>
      <c r="AI2182" s="17"/>
      <c r="AJ2182" s="17"/>
    </row>
    <row r="2183" spans="5:36">
      <c r="E2183" s="17"/>
      <c r="F2183" s="17"/>
      <c r="G2183" s="17"/>
      <c r="H2183" s="17"/>
      <c r="I2183" s="17"/>
      <c r="J2183" s="17"/>
      <c r="K2183" s="17"/>
      <c r="L2183" s="17"/>
      <c r="M2183" s="17"/>
      <c r="N2183" s="17"/>
      <c r="O2183" s="17"/>
      <c r="P2183" s="17"/>
      <c r="Q2183" s="17"/>
      <c r="R2183" s="17"/>
      <c r="S2183" s="17"/>
      <c r="T2183" s="17"/>
      <c r="U2183" s="17"/>
      <c r="V2183" s="17"/>
      <c r="W2183" s="17"/>
      <c r="X2183" s="17"/>
      <c r="Y2183" s="17"/>
      <c r="Z2183" s="17"/>
      <c r="AA2183" s="17"/>
      <c r="AB2183" s="17"/>
      <c r="AC2183" s="17"/>
      <c r="AD2183" s="17"/>
      <c r="AE2183" s="17"/>
      <c r="AF2183" s="17"/>
      <c r="AG2183" s="17"/>
      <c r="AH2183" s="17"/>
      <c r="AI2183" s="17"/>
      <c r="AJ2183" s="17"/>
    </row>
    <row r="2184" spans="5:36">
      <c r="E2184" s="17"/>
      <c r="F2184" s="17"/>
      <c r="G2184" s="17"/>
      <c r="H2184" s="17"/>
      <c r="I2184" s="17"/>
      <c r="J2184" s="17"/>
      <c r="K2184" s="17"/>
      <c r="L2184" s="17"/>
      <c r="M2184" s="17"/>
      <c r="N2184" s="17"/>
      <c r="O2184" s="17"/>
      <c r="P2184" s="17"/>
      <c r="Q2184" s="17"/>
      <c r="R2184" s="17"/>
      <c r="S2184" s="17"/>
      <c r="T2184" s="17"/>
      <c r="U2184" s="17"/>
      <c r="V2184" s="17"/>
      <c r="W2184" s="17"/>
      <c r="X2184" s="17"/>
      <c r="Y2184" s="17"/>
      <c r="Z2184" s="17"/>
      <c r="AA2184" s="17"/>
      <c r="AB2184" s="17"/>
      <c r="AC2184" s="17"/>
      <c r="AD2184" s="17"/>
      <c r="AE2184" s="17"/>
      <c r="AF2184" s="17"/>
      <c r="AG2184" s="17"/>
      <c r="AH2184" s="17"/>
      <c r="AI2184" s="17"/>
      <c r="AJ2184" s="17"/>
    </row>
    <row r="2185" spans="5:36">
      <c r="E2185" s="17"/>
      <c r="F2185" s="17"/>
      <c r="G2185" s="17"/>
      <c r="H2185" s="17"/>
      <c r="I2185" s="17"/>
      <c r="J2185" s="17"/>
      <c r="K2185" s="17"/>
      <c r="L2185" s="17"/>
      <c r="M2185" s="17"/>
      <c r="N2185" s="17"/>
      <c r="O2185" s="17"/>
      <c r="P2185" s="17"/>
      <c r="Q2185" s="17"/>
      <c r="R2185" s="17"/>
      <c r="S2185" s="17"/>
      <c r="T2185" s="17"/>
      <c r="U2185" s="17"/>
      <c r="V2185" s="17"/>
      <c r="W2185" s="17"/>
      <c r="X2185" s="17"/>
      <c r="Y2185" s="17"/>
      <c r="Z2185" s="17"/>
      <c r="AA2185" s="17"/>
      <c r="AB2185" s="17"/>
      <c r="AC2185" s="17"/>
      <c r="AD2185" s="17"/>
      <c r="AE2185" s="17"/>
      <c r="AF2185" s="17"/>
      <c r="AG2185" s="17"/>
      <c r="AH2185" s="17"/>
      <c r="AI2185" s="17"/>
      <c r="AJ2185" s="17"/>
    </row>
    <row r="2186" spans="5:36">
      <c r="E2186" s="17"/>
      <c r="F2186" s="17"/>
      <c r="G2186" s="17"/>
      <c r="H2186" s="17"/>
      <c r="I2186" s="17"/>
      <c r="J2186" s="17"/>
      <c r="K2186" s="17"/>
      <c r="L2186" s="17"/>
      <c r="M2186" s="17"/>
      <c r="N2186" s="17"/>
      <c r="O2186" s="17"/>
      <c r="P2186" s="17"/>
      <c r="Q2186" s="17"/>
      <c r="R2186" s="17"/>
      <c r="S2186" s="17"/>
      <c r="T2186" s="17"/>
      <c r="U2186" s="17"/>
      <c r="V2186" s="17"/>
      <c r="W2186" s="17"/>
      <c r="X2186" s="17"/>
      <c r="Y2186" s="17"/>
      <c r="Z2186" s="17"/>
      <c r="AA2186" s="17"/>
      <c r="AB2186" s="17"/>
      <c r="AC2186" s="17"/>
      <c r="AD2186" s="17"/>
      <c r="AE2186" s="17"/>
      <c r="AF2186" s="17"/>
      <c r="AG2186" s="17"/>
      <c r="AH2186" s="17"/>
      <c r="AI2186" s="17"/>
      <c r="AJ2186" s="17"/>
    </row>
    <row r="2187" spans="5:36">
      <c r="E2187" s="17"/>
      <c r="F2187" s="17"/>
      <c r="G2187" s="17"/>
      <c r="H2187" s="17"/>
      <c r="I2187" s="17"/>
      <c r="J2187" s="17"/>
      <c r="K2187" s="17"/>
      <c r="L2187" s="17"/>
      <c r="M2187" s="17"/>
      <c r="N2187" s="17"/>
      <c r="O2187" s="17"/>
      <c r="P2187" s="17"/>
      <c r="Q2187" s="17"/>
      <c r="R2187" s="17"/>
      <c r="S2187" s="17"/>
      <c r="T2187" s="17"/>
      <c r="U2187" s="17"/>
      <c r="V2187" s="17"/>
      <c r="W2187" s="17"/>
      <c r="X2187" s="17"/>
      <c r="Y2187" s="17"/>
      <c r="Z2187" s="17"/>
      <c r="AA2187" s="17"/>
      <c r="AB2187" s="17"/>
      <c r="AC2187" s="17"/>
      <c r="AD2187" s="17"/>
      <c r="AE2187" s="17"/>
      <c r="AF2187" s="17"/>
      <c r="AG2187" s="17"/>
      <c r="AH2187" s="17"/>
      <c r="AI2187" s="17"/>
      <c r="AJ2187" s="17"/>
    </row>
    <row r="2188" spans="5:36">
      <c r="E2188" s="17"/>
      <c r="F2188" s="17"/>
      <c r="G2188" s="17"/>
      <c r="H2188" s="17"/>
      <c r="I2188" s="17"/>
      <c r="J2188" s="17"/>
      <c r="K2188" s="17"/>
      <c r="L2188" s="17"/>
      <c r="M2188" s="17"/>
      <c r="N2188" s="17"/>
      <c r="O2188" s="17"/>
      <c r="P2188" s="17"/>
      <c r="Q2188" s="17"/>
      <c r="R2188" s="17"/>
      <c r="S2188" s="17"/>
      <c r="T2188" s="17"/>
      <c r="U2188" s="17"/>
      <c r="V2188" s="17"/>
      <c r="W2188" s="17"/>
      <c r="X2188" s="17"/>
      <c r="Y2188" s="17"/>
      <c r="Z2188" s="17"/>
      <c r="AA2188" s="17"/>
      <c r="AB2188" s="17"/>
      <c r="AC2188" s="17"/>
      <c r="AD2188" s="17"/>
      <c r="AE2188" s="17"/>
      <c r="AF2188" s="17"/>
      <c r="AG2188" s="17"/>
      <c r="AH2188" s="17"/>
      <c r="AI2188" s="17"/>
      <c r="AJ2188" s="17"/>
    </row>
    <row r="2189" spans="5:36">
      <c r="E2189" s="17"/>
      <c r="F2189" s="17"/>
      <c r="G2189" s="17"/>
      <c r="H2189" s="17"/>
      <c r="I2189" s="17"/>
      <c r="J2189" s="17"/>
      <c r="K2189" s="17"/>
      <c r="L2189" s="17"/>
      <c r="M2189" s="17"/>
      <c r="N2189" s="17"/>
      <c r="O2189" s="17"/>
      <c r="P2189" s="17"/>
      <c r="Q2189" s="17"/>
      <c r="R2189" s="17"/>
      <c r="S2189" s="17"/>
      <c r="T2189" s="17"/>
      <c r="U2189" s="17"/>
      <c r="V2189" s="17"/>
      <c r="W2189" s="17"/>
      <c r="X2189" s="17"/>
      <c r="Y2189" s="17"/>
      <c r="Z2189" s="17"/>
      <c r="AA2189" s="17"/>
      <c r="AB2189" s="17"/>
      <c r="AC2189" s="17"/>
      <c r="AD2189" s="17"/>
      <c r="AE2189" s="17"/>
      <c r="AF2189" s="17"/>
      <c r="AG2189" s="17"/>
      <c r="AH2189" s="17"/>
      <c r="AI2189" s="17"/>
      <c r="AJ2189" s="17"/>
    </row>
    <row r="2190" spans="5:36">
      <c r="E2190" s="17"/>
      <c r="F2190" s="17"/>
      <c r="G2190" s="17"/>
      <c r="H2190" s="17"/>
      <c r="I2190" s="17"/>
      <c r="J2190" s="17"/>
      <c r="K2190" s="17"/>
      <c r="L2190" s="17"/>
      <c r="M2190" s="17"/>
      <c r="N2190" s="17"/>
      <c r="O2190" s="17"/>
      <c r="P2190" s="17"/>
      <c r="Q2190" s="17"/>
      <c r="R2190" s="17"/>
      <c r="S2190" s="17"/>
      <c r="T2190" s="17"/>
      <c r="U2190" s="17"/>
      <c r="V2190" s="17"/>
      <c r="W2190" s="17"/>
      <c r="X2190" s="17"/>
      <c r="Y2190" s="17"/>
      <c r="Z2190" s="17"/>
      <c r="AA2190" s="17"/>
      <c r="AB2190" s="17"/>
      <c r="AC2190" s="17"/>
      <c r="AD2190" s="17"/>
      <c r="AE2190" s="17"/>
      <c r="AF2190" s="17"/>
      <c r="AG2190" s="17"/>
      <c r="AH2190" s="17"/>
      <c r="AI2190" s="17"/>
      <c r="AJ2190" s="17"/>
    </row>
    <row r="2191" spans="5:36">
      <c r="E2191" s="17"/>
      <c r="F2191" s="17"/>
      <c r="G2191" s="17"/>
      <c r="H2191" s="17"/>
      <c r="I2191" s="17"/>
      <c r="J2191" s="17"/>
      <c r="K2191" s="17"/>
      <c r="L2191" s="17"/>
      <c r="M2191" s="17"/>
      <c r="N2191" s="17"/>
      <c r="O2191" s="17"/>
      <c r="P2191" s="17"/>
      <c r="Q2191" s="17"/>
      <c r="R2191" s="17"/>
      <c r="S2191" s="17"/>
      <c r="T2191" s="17"/>
      <c r="U2191" s="17"/>
      <c r="V2191" s="17"/>
      <c r="W2191" s="17"/>
      <c r="X2191" s="17"/>
      <c r="Y2191" s="17"/>
      <c r="Z2191" s="17"/>
      <c r="AA2191" s="17"/>
      <c r="AB2191" s="17"/>
      <c r="AC2191" s="17"/>
      <c r="AD2191" s="17"/>
      <c r="AE2191" s="17"/>
      <c r="AF2191" s="17"/>
      <c r="AG2191" s="17"/>
      <c r="AH2191" s="17"/>
      <c r="AI2191" s="17"/>
      <c r="AJ2191" s="17"/>
    </row>
    <row r="2192" spans="5:36">
      <c r="E2192" s="17"/>
      <c r="F2192" s="17"/>
      <c r="G2192" s="17"/>
      <c r="H2192" s="17"/>
      <c r="I2192" s="17"/>
      <c r="J2192" s="17"/>
      <c r="K2192" s="17"/>
      <c r="L2192" s="17"/>
      <c r="M2192" s="17"/>
      <c r="N2192" s="17"/>
      <c r="O2192" s="17"/>
      <c r="P2192" s="17"/>
      <c r="Q2192" s="17"/>
      <c r="R2192" s="17"/>
      <c r="S2192" s="17"/>
      <c r="T2192" s="17"/>
      <c r="U2192" s="17"/>
      <c r="V2192" s="17"/>
      <c r="W2192" s="17"/>
      <c r="X2192" s="17"/>
      <c r="Y2192" s="17"/>
      <c r="Z2192" s="17"/>
      <c r="AA2192" s="17"/>
      <c r="AB2192" s="17"/>
      <c r="AC2192" s="17"/>
      <c r="AD2192" s="17"/>
      <c r="AE2192" s="17"/>
      <c r="AF2192" s="17"/>
      <c r="AG2192" s="17"/>
      <c r="AH2192" s="17"/>
      <c r="AI2192" s="17"/>
      <c r="AJ2192" s="17"/>
    </row>
    <row r="2193" spans="5:36">
      <c r="E2193" s="17"/>
      <c r="F2193" s="17"/>
      <c r="G2193" s="17"/>
      <c r="H2193" s="17"/>
      <c r="I2193" s="17"/>
      <c r="J2193" s="17"/>
      <c r="K2193" s="17"/>
      <c r="L2193" s="17"/>
      <c r="M2193" s="17"/>
      <c r="N2193" s="17"/>
      <c r="O2193" s="17"/>
      <c r="P2193" s="17"/>
      <c r="Q2193" s="17"/>
      <c r="R2193" s="17"/>
      <c r="S2193" s="17"/>
      <c r="T2193" s="17"/>
      <c r="U2193" s="17"/>
      <c r="V2193" s="17"/>
      <c r="W2193" s="17"/>
      <c r="X2193" s="17"/>
      <c r="Y2193" s="17"/>
      <c r="Z2193" s="17"/>
      <c r="AA2193" s="17"/>
      <c r="AB2193" s="17"/>
      <c r="AC2193" s="17"/>
      <c r="AD2193" s="17"/>
      <c r="AE2193" s="17"/>
      <c r="AF2193" s="17"/>
      <c r="AG2193" s="17"/>
      <c r="AH2193" s="17"/>
      <c r="AI2193" s="17"/>
      <c r="AJ2193" s="17"/>
    </row>
    <row r="2194" spans="5:36">
      <c r="E2194" s="17"/>
      <c r="F2194" s="17"/>
      <c r="G2194" s="17"/>
      <c r="H2194" s="17"/>
      <c r="I2194" s="17"/>
      <c r="J2194" s="17"/>
      <c r="K2194" s="17"/>
      <c r="L2194" s="17"/>
      <c r="M2194" s="17"/>
      <c r="N2194" s="17"/>
      <c r="O2194" s="17"/>
      <c r="P2194" s="17"/>
      <c r="Q2194" s="17"/>
      <c r="R2194" s="17"/>
      <c r="S2194" s="17"/>
      <c r="T2194" s="17"/>
      <c r="U2194" s="17"/>
      <c r="V2194" s="17"/>
      <c r="W2194" s="17"/>
      <c r="X2194" s="17"/>
      <c r="Y2194" s="17"/>
      <c r="Z2194" s="17"/>
      <c r="AA2194" s="17"/>
      <c r="AB2194" s="17"/>
      <c r="AC2194" s="17"/>
      <c r="AD2194" s="17"/>
      <c r="AE2194" s="17"/>
      <c r="AF2194" s="17"/>
      <c r="AG2194" s="17"/>
      <c r="AH2194" s="17"/>
      <c r="AI2194" s="17"/>
      <c r="AJ2194" s="17"/>
    </row>
    <row r="2195" spans="5:36">
      <c r="E2195" s="17"/>
      <c r="F2195" s="17"/>
      <c r="G2195" s="17"/>
      <c r="H2195" s="17"/>
      <c r="I2195" s="17"/>
      <c r="J2195" s="17"/>
      <c r="K2195" s="17"/>
      <c r="L2195" s="17"/>
      <c r="M2195" s="17"/>
      <c r="N2195" s="17"/>
      <c r="O2195" s="17"/>
      <c r="P2195" s="17"/>
      <c r="Q2195" s="17"/>
      <c r="R2195" s="17"/>
      <c r="S2195" s="17"/>
      <c r="T2195" s="17"/>
      <c r="U2195" s="17"/>
      <c r="V2195" s="17"/>
      <c r="W2195" s="17"/>
      <c r="X2195" s="17"/>
      <c r="Y2195" s="17"/>
      <c r="Z2195" s="17"/>
      <c r="AA2195" s="17"/>
      <c r="AB2195" s="17"/>
      <c r="AC2195" s="17"/>
      <c r="AD2195" s="17"/>
      <c r="AE2195" s="17"/>
      <c r="AF2195" s="17"/>
      <c r="AG2195" s="17"/>
      <c r="AH2195" s="17"/>
      <c r="AI2195" s="17"/>
      <c r="AJ2195" s="17"/>
    </row>
    <row r="2196" spans="5:36">
      <c r="E2196" s="17"/>
      <c r="F2196" s="17"/>
      <c r="G2196" s="17"/>
      <c r="H2196" s="17"/>
      <c r="I2196" s="17"/>
      <c r="J2196" s="17"/>
      <c r="K2196" s="17"/>
      <c r="L2196" s="17"/>
      <c r="M2196" s="17"/>
      <c r="N2196" s="17"/>
      <c r="O2196" s="17"/>
      <c r="P2196" s="17"/>
      <c r="Q2196" s="17"/>
      <c r="R2196" s="17"/>
      <c r="S2196" s="17"/>
      <c r="T2196" s="17"/>
      <c r="U2196" s="17"/>
      <c r="V2196" s="17"/>
      <c r="W2196" s="17"/>
      <c r="X2196" s="17"/>
      <c r="Y2196" s="17"/>
      <c r="Z2196" s="17"/>
      <c r="AA2196" s="17"/>
      <c r="AB2196" s="17"/>
      <c r="AC2196" s="17"/>
      <c r="AD2196" s="17"/>
      <c r="AE2196" s="17"/>
      <c r="AF2196" s="17"/>
      <c r="AG2196" s="17"/>
      <c r="AH2196" s="17"/>
      <c r="AI2196" s="17"/>
      <c r="AJ2196" s="17"/>
    </row>
    <row r="2197" spans="5:36">
      <c r="E2197" s="17"/>
      <c r="F2197" s="17"/>
      <c r="G2197" s="17"/>
      <c r="H2197" s="17"/>
      <c r="I2197" s="17"/>
      <c r="J2197" s="17"/>
      <c r="K2197" s="17"/>
      <c r="L2197" s="17"/>
      <c r="M2197" s="17"/>
      <c r="N2197" s="17"/>
      <c r="O2197" s="17"/>
      <c r="P2197" s="17"/>
      <c r="Q2197" s="17"/>
      <c r="R2197" s="17"/>
      <c r="S2197" s="17"/>
      <c r="T2197" s="17"/>
      <c r="U2197" s="17"/>
      <c r="V2197" s="17"/>
      <c r="W2197" s="17"/>
      <c r="X2197" s="17"/>
      <c r="Y2197" s="17"/>
      <c r="Z2197" s="17"/>
      <c r="AA2197" s="17"/>
      <c r="AB2197" s="17"/>
      <c r="AC2197" s="17"/>
      <c r="AD2197" s="17"/>
      <c r="AE2197" s="17"/>
      <c r="AF2197" s="17"/>
      <c r="AG2197" s="17"/>
      <c r="AH2197" s="17"/>
      <c r="AI2197" s="17"/>
      <c r="AJ2197" s="17"/>
    </row>
    <row r="2198" spans="5:36">
      <c r="E2198" s="17"/>
      <c r="F2198" s="17"/>
      <c r="G2198" s="17"/>
      <c r="H2198" s="17"/>
      <c r="I2198" s="17"/>
      <c r="J2198" s="17"/>
      <c r="K2198" s="17"/>
      <c r="L2198" s="17"/>
      <c r="M2198" s="17"/>
      <c r="N2198" s="17"/>
      <c r="O2198" s="17"/>
      <c r="P2198" s="17"/>
      <c r="Q2198" s="17"/>
      <c r="R2198" s="17"/>
      <c r="S2198" s="17"/>
      <c r="T2198" s="17"/>
      <c r="U2198" s="17"/>
      <c r="V2198" s="17"/>
      <c r="W2198" s="17"/>
      <c r="X2198" s="17"/>
      <c r="Y2198" s="17"/>
      <c r="Z2198" s="17"/>
      <c r="AA2198" s="17"/>
      <c r="AB2198" s="17"/>
      <c r="AC2198" s="17"/>
      <c r="AD2198" s="17"/>
      <c r="AE2198" s="17"/>
      <c r="AF2198" s="17"/>
      <c r="AG2198" s="17"/>
      <c r="AH2198" s="17"/>
      <c r="AI2198" s="17"/>
      <c r="AJ2198" s="17"/>
    </row>
    <row r="2199" spans="5:36">
      <c r="E2199" s="17"/>
      <c r="F2199" s="17"/>
      <c r="G2199" s="17"/>
      <c r="H2199" s="17"/>
      <c r="I2199" s="17"/>
      <c r="J2199" s="17"/>
      <c r="K2199" s="17"/>
      <c r="L2199" s="17"/>
      <c r="M2199" s="17"/>
      <c r="N2199" s="17"/>
      <c r="O2199" s="17"/>
      <c r="P2199" s="17"/>
      <c r="Q2199" s="17"/>
      <c r="R2199" s="17"/>
      <c r="S2199" s="17"/>
      <c r="T2199" s="17"/>
      <c r="U2199" s="17"/>
      <c r="V2199" s="17"/>
      <c r="W2199" s="17"/>
      <c r="X2199" s="17"/>
      <c r="Y2199" s="17"/>
      <c r="Z2199" s="17"/>
      <c r="AA2199" s="17"/>
      <c r="AB2199" s="17"/>
      <c r="AC2199" s="17"/>
      <c r="AD2199" s="17"/>
      <c r="AE2199" s="17"/>
      <c r="AF2199" s="17"/>
      <c r="AG2199" s="17"/>
      <c r="AH2199" s="17"/>
      <c r="AI2199" s="17"/>
      <c r="AJ2199" s="17"/>
    </row>
    <row r="2200" spans="5:36">
      <c r="E2200" s="17"/>
      <c r="F2200" s="17"/>
      <c r="G2200" s="17"/>
      <c r="H2200" s="17"/>
      <c r="I2200" s="17"/>
      <c r="J2200" s="17"/>
      <c r="K2200" s="17"/>
      <c r="L2200" s="17"/>
      <c r="M2200" s="17"/>
      <c r="N2200" s="17"/>
      <c r="O2200" s="17"/>
      <c r="P2200" s="17"/>
      <c r="Q2200" s="17"/>
      <c r="R2200" s="17"/>
      <c r="S2200" s="17"/>
      <c r="T2200" s="17"/>
      <c r="U2200" s="17"/>
      <c r="V2200" s="17"/>
      <c r="W2200" s="17"/>
      <c r="X2200" s="17"/>
      <c r="Y2200" s="17"/>
      <c r="Z2200" s="17"/>
      <c r="AA2200" s="17"/>
      <c r="AB2200" s="17"/>
      <c r="AC2200" s="17"/>
      <c r="AD2200" s="17"/>
      <c r="AE2200" s="17"/>
      <c r="AF2200" s="17"/>
      <c r="AG2200" s="17"/>
      <c r="AH2200" s="17"/>
      <c r="AI2200" s="17"/>
      <c r="AJ2200" s="17"/>
    </row>
    <row r="2201" spans="5:36">
      <c r="E2201" s="17"/>
      <c r="F2201" s="17"/>
      <c r="G2201" s="17"/>
      <c r="H2201" s="17"/>
      <c r="I2201" s="17"/>
      <c r="J2201" s="17"/>
      <c r="K2201" s="17"/>
      <c r="L2201" s="17"/>
      <c r="M2201" s="17"/>
      <c r="N2201" s="17"/>
      <c r="O2201" s="17"/>
      <c r="P2201" s="17"/>
      <c r="Q2201" s="17"/>
      <c r="R2201" s="17"/>
      <c r="S2201" s="17"/>
      <c r="T2201" s="17"/>
      <c r="U2201" s="17"/>
      <c r="V2201" s="17"/>
      <c r="W2201" s="17"/>
      <c r="X2201" s="17"/>
      <c r="Y2201" s="17"/>
      <c r="Z2201" s="17"/>
      <c r="AA2201" s="17"/>
      <c r="AB2201" s="17"/>
      <c r="AC2201" s="17"/>
      <c r="AD2201" s="17"/>
      <c r="AE2201" s="17"/>
      <c r="AF2201" s="17"/>
      <c r="AG2201" s="17"/>
      <c r="AH2201" s="17"/>
      <c r="AI2201" s="17"/>
      <c r="AJ2201" s="17"/>
    </row>
    <row r="2202" spans="5:36">
      <c r="E2202" s="17"/>
      <c r="F2202" s="17"/>
      <c r="G2202" s="17"/>
      <c r="H2202" s="17"/>
      <c r="I2202" s="17"/>
      <c r="J2202" s="17"/>
      <c r="K2202" s="17"/>
      <c r="L2202" s="17"/>
      <c r="M2202" s="17"/>
      <c r="N2202" s="17"/>
      <c r="O2202" s="17"/>
      <c r="P2202" s="17"/>
      <c r="Q2202" s="17"/>
      <c r="R2202" s="17"/>
      <c r="S2202" s="17"/>
      <c r="T2202" s="17"/>
      <c r="U2202" s="17"/>
      <c r="V2202" s="17"/>
      <c r="W2202" s="17"/>
      <c r="X2202" s="17"/>
      <c r="Y2202" s="17"/>
      <c r="Z2202" s="17"/>
      <c r="AA2202" s="17"/>
      <c r="AB2202" s="17"/>
      <c r="AC2202" s="17"/>
      <c r="AD2202" s="17"/>
      <c r="AE2202" s="17"/>
      <c r="AF2202" s="17"/>
      <c r="AG2202" s="17"/>
      <c r="AH2202" s="17"/>
      <c r="AI2202" s="17"/>
      <c r="AJ2202" s="17"/>
    </row>
    <row r="2203" spans="5:36">
      <c r="E2203" s="17"/>
      <c r="F2203" s="17"/>
      <c r="G2203" s="17"/>
      <c r="H2203" s="17"/>
      <c r="I2203" s="17"/>
      <c r="J2203" s="17"/>
      <c r="K2203" s="17"/>
      <c r="L2203" s="17"/>
      <c r="M2203" s="17"/>
      <c r="N2203" s="17"/>
      <c r="O2203" s="17"/>
      <c r="P2203" s="17"/>
      <c r="Q2203" s="17"/>
      <c r="R2203" s="17"/>
      <c r="S2203" s="17"/>
      <c r="T2203" s="17"/>
      <c r="U2203" s="17"/>
      <c r="V2203" s="17"/>
      <c r="W2203" s="17"/>
      <c r="X2203" s="17"/>
      <c r="Y2203" s="17"/>
      <c r="Z2203" s="17"/>
      <c r="AA2203" s="17"/>
      <c r="AB2203" s="17"/>
      <c r="AC2203" s="17"/>
      <c r="AD2203" s="17"/>
      <c r="AE2203" s="17"/>
      <c r="AF2203" s="17"/>
      <c r="AG2203" s="17"/>
      <c r="AH2203" s="17"/>
      <c r="AI2203" s="17"/>
      <c r="AJ2203" s="17"/>
    </row>
    <row r="2204" spans="5:36">
      <c r="E2204" s="17"/>
      <c r="F2204" s="17"/>
      <c r="G2204" s="17"/>
      <c r="H2204" s="17"/>
      <c r="I2204" s="17"/>
      <c r="J2204" s="17"/>
      <c r="K2204" s="17"/>
      <c r="L2204" s="17"/>
      <c r="M2204" s="17"/>
      <c r="N2204" s="17"/>
      <c r="O2204" s="17"/>
      <c r="P2204" s="17"/>
      <c r="Q2204" s="17"/>
      <c r="R2204" s="17"/>
      <c r="S2204" s="17"/>
      <c r="T2204" s="17"/>
      <c r="U2204" s="17"/>
      <c r="V2204" s="17"/>
      <c r="W2204" s="17"/>
      <c r="X2204" s="17"/>
      <c r="Y2204" s="17"/>
      <c r="Z2204" s="17"/>
      <c r="AA2204" s="17"/>
      <c r="AB2204" s="17"/>
      <c r="AC2204" s="17"/>
      <c r="AD2204" s="17"/>
      <c r="AE2204" s="17"/>
      <c r="AF2204" s="17"/>
      <c r="AG2204" s="17"/>
      <c r="AH2204" s="17"/>
      <c r="AI2204" s="17"/>
      <c r="AJ2204" s="17"/>
    </row>
    <row r="2205" spans="5:36">
      <c r="E2205" s="17"/>
      <c r="F2205" s="17"/>
      <c r="G2205" s="17"/>
      <c r="H2205" s="17"/>
      <c r="I2205" s="17"/>
      <c r="J2205" s="17"/>
      <c r="K2205" s="17"/>
      <c r="L2205" s="17"/>
      <c r="M2205" s="17"/>
      <c r="N2205" s="17"/>
      <c r="O2205" s="17"/>
      <c r="P2205" s="17"/>
      <c r="Q2205" s="17"/>
      <c r="R2205" s="17"/>
      <c r="S2205" s="17"/>
      <c r="T2205" s="17"/>
      <c r="U2205" s="17"/>
      <c r="V2205" s="17"/>
      <c r="W2205" s="17"/>
      <c r="X2205" s="17"/>
      <c r="Y2205" s="17"/>
      <c r="Z2205" s="17"/>
      <c r="AA2205" s="17"/>
      <c r="AB2205" s="17"/>
      <c r="AC2205" s="17"/>
      <c r="AD2205" s="17"/>
      <c r="AE2205" s="17"/>
      <c r="AF2205" s="17"/>
      <c r="AG2205" s="17"/>
      <c r="AH2205" s="17"/>
      <c r="AI2205" s="17"/>
      <c r="AJ2205" s="17"/>
    </row>
    <row r="2206" spans="5:36">
      <c r="E2206" s="17"/>
      <c r="F2206" s="17"/>
      <c r="G2206" s="17"/>
      <c r="H2206" s="17"/>
      <c r="I2206" s="17"/>
      <c r="J2206" s="17"/>
      <c r="K2206" s="17"/>
      <c r="L2206" s="17"/>
      <c r="M2206" s="17"/>
      <c r="N2206" s="17"/>
      <c r="O2206" s="17"/>
      <c r="P2206" s="17"/>
      <c r="Q2206" s="17"/>
      <c r="R2206" s="17"/>
      <c r="S2206" s="17"/>
      <c r="T2206" s="17"/>
      <c r="U2206" s="17"/>
      <c r="V2206" s="17"/>
      <c r="W2206" s="17"/>
      <c r="X2206" s="17"/>
      <c r="Y2206" s="17"/>
      <c r="Z2206" s="17"/>
      <c r="AA2206" s="17"/>
      <c r="AB2206" s="17"/>
      <c r="AC2206" s="17"/>
      <c r="AD2206" s="17"/>
      <c r="AE2206" s="17"/>
      <c r="AF2206" s="17"/>
      <c r="AG2206" s="17"/>
      <c r="AH2206" s="17"/>
      <c r="AI2206" s="17"/>
      <c r="AJ2206" s="17"/>
    </row>
    <row r="2207" spans="5:36">
      <c r="E2207" s="17"/>
      <c r="F2207" s="17"/>
      <c r="G2207" s="17"/>
      <c r="H2207" s="17"/>
      <c r="I2207" s="17"/>
      <c r="J2207" s="17"/>
      <c r="K2207" s="17"/>
      <c r="L2207" s="17"/>
      <c r="M2207" s="17"/>
      <c r="N2207" s="17"/>
      <c r="O2207" s="17"/>
      <c r="P2207" s="17"/>
      <c r="Q2207" s="17"/>
      <c r="R2207" s="17"/>
      <c r="S2207" s="17"/>
      <c r="T2207" s="17"/>
      <c r="U2207" s="17"/>
      <c r="V2207" s="17"/>
      <c r="W2207" s="17"/>
      <c r="X2207" s="17"/>
      <c r="Y2207" s="17"/>
      <c r="Z2207" s="17"/>
      <c r="AA2207" s="17"/>
      <c r="AB2207" s="17"/>
      <c r="AC2207" s="17"/>
      <c r="AD2207" s="17"/>
      <c r="AE2207" s="17"/>
      <c r="AF2207" s="17"/>
      <c r="AG2207" s="17"/>
      <c r="AH2207" s="17"/>
      <c r="AI2207" s="17"/>
      <c r="AJ2207" s="17"/>
    </row>
    <row r="2208" spans="5:36">
      <c r="E2208" s="17"/>
      <c r="F2208" s="17"/>
      <c r="G2208" s="17"/>
      <c r="H2208" s="17"/>
      <c r="I2208" s="17"/>
      <c r="J2208" s="17"/>
      <c r="K2208" s="17"/>
      <c r="L2208" s="17"/>
      <c r="M2208" s="17"/>
      <c r="N2208" s="17"/>
      <c r="O2208" s="17"/>
      <c r="P2208" s="17"/>
      <c r="Q2208" s="17"/>
      <c r="R2208" s="17"/>
      <c r="S2208" s="17"/>
      <c r="T2208" s="17"/>
      <c r="U2208" s="17"/>
      <c r="V2208" s="17"/>
      <c r="W2208" s="17"/>
      <c r="X2208" s="17"/>
      <c r="Y2208" s="17"/>
      <c r="Z2208" s="17"/>
      <c r="AA2208" s="17"/>
      <c r="AB2208" s="17"/>
      <c r="AC2208" s="17"/>
      <c r="AD2208" s="17"/>
      <c r="AE2208" s="17"/>
      <c r="AF2208" s="17"/>
      <c r="AG2208" s="17"/>
      <c r="AH2208" s="17"/>
      <c r="AI2208" s="17"/>
      <c r="AJ2208" s="17"/>
    </row>
    <row r="2209" spans="5:36">
      <c r="E2209" s="17"/>
      <c r="F2209" s="17"/>
      <c r="G2209" s="17"/>
      <c r="H2209" s="17"/>
      <c r="I2209" s="17"/>
      <c r="J2209" s="17"/>
      <c r="K2209" s="17"/>
      <c r="L2209" s="17"/>
      <c r="M2209" s="17"/>
      <c r="N2209" s="17"/>
      <c r="O2209" s="17"/>
      <c r="P2209" s="17"/>
      <c r="Q2209" s="17"/>
      <c r="R2209" s="17"/>
      <c r="S2209" s="17"/>
      <c r="T2209" s="17"/>
      <c r="U2209" s="17"/>
      <c r="V2209" s="17"/>
      <c r="W2209" s="17"/>
      <c r="X2209" s="17"/>
      <c r="Y2209" s="17"/>
      <c r="Z2209" s="17"/>
      <c r="AA2209" s="17"/>
      <c r="AB2209" s="17"/>
      <c r="AC2209" s="17"/>
      <c r="AD2209" s="17"/>
      <c r="AE2209" s="17"/>
      <c r="AF2209" s="17"/>
      <c r="AG2209" s="17"/>
      <c r="AH2209" s="17"/>
      <c r="AI2209" s="17"/>
      <c r="AJ2209" s="17"/>
    </row>
    <row r="2210" spans="5:36">
      <c r="E2210" s="17"/>
      <c r="F2210" s="17"/>
      <c r="G2210" s="17"/>
      <c r="H2210" s="17"/>
      <c r="I2210" s="17"/>
      <c r="J2210" s="17"/>
      <c r="K2210" s="17"/>
      <c r="L2210" s="17"/>
      <c r="M2210" s="17"/>
      <c r="N2210" s="17"/>
      <c r="O2210" s="17"/>
      <c r="P2210" s="17"/>
      <c r="Q2210" s="17"/>
      <c r="R2210" s="17"/>
      <c r="S2210" s="17"/>
      <c r="T2210" s="17"/>
      <c r="U2210" s="17"/>
      <c r="V2210" s="17"/>
      <c r="W2210" s="17"/>
      <c r="X2210" s="17"/>
      <c r="Y2210" s="17"/>
      <c r="Z2210" s="17"/>
      <c r="AA2210" s="17"/>
      <c r="AB2210" s="17"/>
      <c r="AC2210" s="17"/>
      <c r="AD2210" s="17"/>
      <c r="AE2210" s="17"/>
      <c r="AF2210" s="17"/>
      <c r="AG2210" s="17"/>
      <c r="AH2210" s="17"/>
      <c r="AI2210" s="17"/>
      <c r="AJ2210" s="17"/>
    </row>
    <row r="2211" spans="5:36">
      <c r="E2211" s="17"/>
      <c r="F2211" s="17"/>
      <c r="G2211" s="17"/>
      <c r="H2211" s="17"/>
      <c r="I2211" s="17"/>
      <c r="J2211" s="17"/>
      <c r="K2211" s="17"/>
      <c r="L2211" s="17"/>
      <c r="M2211" s="17"/>
      <c r="N2211" s="17"/>
      <c r="O2211" s="17"/>
      <c r="P2211" s="17"/>
      <c r="Q2211" s="17"/>
      <c r="R2211" s="17"/>
      <c r="S2211" s="17"/>
      <c r="T2211" s="17"/>
      <c r="U2211" s="17"/>
      <c r="V2211" s="17"/>
      <c r="W2211" s="17"/>
      <c r="X2211" s="17"/>
      <c r="Y2211" s="17"/>
      <c r="Z2211" s="17"/>
      <c r="AA2211" s="17"/>
      <c r="AB2211" s="17"/>
      <c r="AC2211" s="17"/>
      <c r="AD2211" s="17"/>
      <c r="AE2211" s="17"/>
      <c r="AF2211" s="17"/>
      <c r="AG2211" s="17"/>
      <c r="AH2211" s="17"/>
      <c r="AI2211" s="17"/>
      <c r="AJ2211" s="17"/>
    </row>
    <row r="2212" spans="5:36">
      <c r="E2212" s="17"/>
      <c r="F2212" s="17"/>
      <c r="G2212" s="17"/>
      <c r="H2212" s="17"/>
      <c r="I2212" s="17"/>
      <c r="J2212" s="17"/>
      <c r="K2212" s="17"/>
      <c r="L2212" s="17"/>
      <c r="M2212" s="17"/>
      <c r="N2212" s="17"/>
      <c r="O2212" s="17"/>
      <c r="P2212" s="17"/>
      <c r="Q2212" s="17"/>
      <c r="R2212" s="17"/>
      <c r="S2212" s="17"/>
      <c r="T2212" s="17"/>
      <c r="U2212" s="17"/>
      <c r="V2212" s="17"/>
      <c r="W2212" s="17"/>
      <c r="X2212" s="17"/>
      <c r="Y2212" s="17"/>
      <c r="Z2212" s="17"/>
      <c r="AA2212" s="17"/>
      <c r="AB2212" s="17"/>
      <c r="AC2212" s="17"/>
      <c r="AD2212" s="17"/>
      <c r="AE2212" s="17"/>
      <c r="AF2212" s="17"/>
      <c r="AG2212" s="17"/>
      <c r="AH2212" s="17"/>
      <c r="AI2212" s="17"/>
      <c r="AJ2212" s="17"/>
    </row>
    <row r="2213" spans="5:36">
      <c r="E2213" s="17"/>
      <c r="F2213" s="17"/>
      <c r="G2213" s="17"/>
      <c r="H2213" s="17"/>
      <c r="I2213" s="17"/>
      <c r="J2213" s="17"/>
      <c r="K2213" s="17"/>
      <c r="L2213" s="17"/>
      <c r="M2213" s="17"/>
      <c r="N2213" s="17"/>
      <c r="O2213" s="17"/>
      <c r="P2213" s="17"/>
      <c r="Q2213" s="17"/>
      <c r="R2213" s="17"/>
      <c r="S2213" s="17"/>
      <c r="T2213" s="17"/>
      <c r="U2213" s="17"/>
      <c r="V2213" s="17"/>
      <c r="W2213" s="17"/>
      <c r="X2213" s="17"/>
      <c r="Y2213" s="17"/>
      <c r="Z2213" s="17"/>
      <c r="AA2213" s="17"/>
      <c r="AB2213" s="17"/>
      <c r="AC2213" s="17"/>
      <c r="AD2213" s="17"/>
      <c r="AE2213" s="17"/>
      <c r="AF2213" s="17"/>
      <c r="AG2213" s="17"/>
      <c r="AH2213" s="17"/>
      <c r="AI2213" s="17"/>
      <c r="AJ2213" s="17"/>
    </row>
    <row r="2214" spans="5:36">
      <c r="E2214" s="17"/>
      <c r="F2214" s="17"/>
      <c r="G2214" s="17"/>
      <c r="H2214" s="17"/>
      <c r="I2214" s="17"/>
      <c r="J2214" s="17"/>
      <c r="K2214" s="17"/>
      <c r="L2214" s="17"/>
      <c r="M2214" s="17"/>
      <c r="N2214" s="17"/>
      <c r="O2214" s="17"/>
      <c r="P2214" s="17"/>
      <c r="Q2214" s="17"/>
      <c r="R2214" s="17"/>
      <c r="S2214" s="17"/>
      <c r="T2214" s="17"/>
      <c r="U2214" s="17"/>
      <c r="V2214" s="17"/>
      <c r="W2214" s="17"/>
      <c r="X2214" s="17"/>
      <c r="Y2214" s="17"/>
      <c r="Z2214" s="17"/>
      <c r="AA2214" s="17"/>
      <c r="AB2214" s="17"/>
      <c r="AC2214" s="17"/>
      <c r="AD2214" s="17"/>
      <c r="AE2214" s="17"/>
      <c r="AF2214" s="17"/>
      <c r="AG2214" s="17"/>
      <c r="AH2214" s="17"/>
      <c r="AI2214" s="17"/>
      <c r="AJ2214" s="17"/>
    </row>
    <row r="2215" spans="5:36">
      <c r="E2215" s="17"/>
      <c r="F2215" s="17"/>
      <c r="G2215" s="17"/>
      <c r="H2215" s="17"/>
      <c r="I2215" s="17"/>
      <c r="J2215" s="17"/>
      <c r="K2215" s="17"/>
      <c r="L2215" s="17"/>
      <c r="M2215" s="17"/>
      <c r="N2215" s="17"/>
      <c r="O2215" s="17"/>
      <c r="P2215" s="17"/>
      <c r="Q2215" s="17"/>
      <c r="R2215" s="17"/>
      <c r="S2215" s="17"/>
      <c r="T2215" s="17"/>
      <c r="U2215" s="17"/>
      <c r="V2215" s="17"/>
      <c r="W2215" s="17"/>
      <c r="X2215" s="17"/>
      <c r="Y2215" s="17"/>
      <c r="Z2215" s="17"/>
      <c r="AA2215" s="17"/>
      <c r="AB2215" s="17"/>
      <c r="AC2215" s="17"/>
      <c r="AD2215" s="17"/>
      <c r="AE2215" s="17"/>
      <c r="AF2215" s="17"/>
      <c r="AG2215" s="17"/>
      <c r="AH2215" s="17"/>
      <c r="AI2215" s="17"/>
      <c r="AJ2215" s="17"/>
    </row>
    <row r="2216" spans="5:36">
      <c r="E2216" s="17"/>
      <c r="F2216" s="17"/>
      <c r="G2216" s="17"/>
      <c r="H2216" s="17"/>
      <c r="I2216" s="17"/>
      <c r="J2216" s="17"/>
      <c r="K2216" s="17"/>
      <c r="L2216" s="17"/>
      <c r="M2216" s="17"/>
      <c r="N2216" s="17"/>
      <c r="O2216" s="17"/>
      <c r="P2216" s="17"/>
      <c r="Q2216" s="17"/>
      <c r="R2216" s="17"/>
      <c r="S2216" s="17"/>
      <c r="T2216" s="17"/>
      <c r="U2216" s="17"/>
      <c r="V2216" s="17"/>
      <c r="W2216" s="17"/>
      <c r="X2216" s="17"/>
      <c r="Y2216" s="17"/>
      <c r="Z2216" s="17"/>
      <c r="AA2216" s="17"/>
      <c r="AB2216" s="17"/>
      <c r="AC2216" s="17"/>
      <c r="AD2216" s="17"/>
      <c r="AE2216" s="17"/>
      <c r="AF2216" s="17"/>
      <c r="AG2216" s="17"/>
      <c r="AH2216" s="17"/>
      <c r="AI2216" s="17"/>
      <c r="AJ2216" s="17"/>
    </row>
    <row r="2217" spans="5:36">
      <c r="E2217" s="17"/>
      <c r="F2217" s="17"/>
      <c r="G2217" s="17"/>
      <c r="H2217" s="17"/>
      <c r="I2217" s="17"/>
      <c r="J2217" s="17"/>
      <c r="K2217" s="17"/>
      <c r="L2217" s="17"/>
      <c r="M2217" s="17"/>
      <c r="N2217" s="17"/>
      <c r="O2217" s="17"/>
      <c r="P2217" s="17"/>
      <c r="Q2217" s="17"/>
      <c r="R2217" s="17"/>
      <c r="S2217" s="17"/>
      <c r="T2217" s="17"/>
      <c r="U2217" s="17"/>
      <c r="V2217" s="17"/>
      <c r="W2217" s="17"/>
      <c r="X2217" s="17"/>
      <c r="Y2217" s="17"/>
      <c r="Z2217" s="17"/>
      <c r="AA2217" s="17"/>
      <c r="AB2217" s="17"/>
      <c r="AC2217" s="17"/>
      <c r="AD2217" s="17"/>
      <c r="AE2217" s="17"/>
      <c r="AF2217" s="17"/>
      <c r="AG2217" s="17"/>
      <c r="AH2217" s="17"/>
      <c r="AI2217" s="17"/>
      <c r="AJ2217" s="17"/>
    </row>
    <row r="2218" spans="5:36">
      <c r="E2218" s="17"/>
      <c r="F2218" s="17"/>
      <c r="G2218" s="17"/>
      <c r="H2218" s="17"/>
      <c r="I2218" s="17"/>
      <c r="J2218" s="17"/>
      <c r="K2218" s="17"/>
      <c r="L2218" s="17"/>
      <c r="M2218" s="17"/>
      <c r="N2218" s="17"/>
      <c r="O2218" s="17"/>
      <c r="P2218" s="17"/>
      <c r="Q2218" s="17"/>
      <c r="R2218" s="17"/>
      <c r="S2218" s="17"/>
      <c r="T2218" s="17"/>
      <c r="U2218" s="17"/>
      <c r="V2218" s="17"/>
      <c r="W2218" s="17"/>
      <c r="X2218" s="17"/>
      <c r="Y2218" s="17"/>
      <c r="Z2218" s="17"/>
      <c r="AA2218" s="17"/>
      <c r="AB2218" s="17"/>
      <c r="AC2218" s="17"/>
      <c r="AD2218" s="17"/>
      <c r="AE2218" s="17"/>
      <c r="AF2218" s="17"/>
      <c r="AG2218" s="17"/>
      <c r="AH2218" s="17"/>
      <c r="AI2218" s="17"/>
      <c r="AJ2218" s="17"/>
    </row>
    <row r="2219" spans="5:36">
      <c r="E2219" s="17"/>
      <c r="F2219" s="17"/>
      <c r="G2219" s="17"/>
      <c r="H2219" s="17"/>
      <c r="I2219" s="17"/>
      <c r="J2219" s="17"/>
      <c r="K2219" s="17"/>
      <c r="L2219" s="17"/>
      <c r="M2219" s="17"/>
      <c r="N2219" s="17"/>
      <c r="O2219" s="17"/>
      <c r="P2219" s="17"/>
      <c r="Q2219" s="17"/>
      <c r="R2219" s="17"/>
      <c r="S2219" s="17"/>
      <c r="T2219" s="17"/>
      <c r="U2219" s="17"/>
      <c r="V2219" s="17"/>
      <c r="W2219" s="17"/>
      <c r="X2219" s="17"/>
      <c r="Y2219" s="17"/>
      <c r="Z2219" s="17"/>
      <c r="AA2219" s="17"/>
      <c r="AB2219" s="17"/>
      <c r="AC2219" s="17"/>
      <c r="AD2219" s="17"/>
      <c r="AE2219" s="17"/>
      <c r="AF2219" s="17"/>
      <c r="AG2219" s="17"/>
      <c r="AH2219" s="17"/>
      <c r="AI2219" s="17"/>
      <c r="AJ2219" s="17"/>
    </row>
    <row r="2220" spans="5:36">
      <c r="E2220" s="17"/>
      <c r="F2220" s="17"/>
      <c r="G2220" s="17"/>
      <c r="H2220" s="17"/>
      <c r="I2220" s="17"/>
      <c r="J2220" s="17"/>
      <c r="K2220" s="17"/>
      <c r="L2220" s="17"/>
      <c r="M2220" s="17"/>
      <c r="N2220" s="17"/>
      <c r="O2220" s="17"/>
      <c r="P2220" s="17"/>
      <c r="Q2220" s="17"/>
      <c r="R2220" s="17"/>
      <c r="S2220" s="17"/>
      <c r="T2220" s="17"/>
      <c r="U2220" s="17"/>
      <c r="V2220" s="17"/>
      <c r="W2220" s="17"/>
      <c r="X2220" s="17"/>
      <c r="Y2220" s="17"/>
      <c r="Z2220" s="17"/>
      <c r="AA2220" s="17"/>
      <c r="AB2220" s="17"/>
      <c r="AC2220" s="17"/>
      <c r="AD2220" s="17"/>
      <c r="AE2220" s="17"/>
      <c r="AF2220" s="17"/>
      <c r="AG2220" s="17"/>
      <c r="AH2220" s="17"/>
      <c r="AI2220" s="17"/>
      <c r="AJ2220" s="17"/>
    </row>
    <row r="2221" spans="5:36">
      <c r="E2221" s="17"/>
      <c r="F2221" s="17"/>
      <c r="G2221" s="17"/>
      <c r="H2221" s="17"/>
      <c r="I2221" s="17"/>
      <c r="J2221" s="17"/>
      <c r="K2221" s="17"/>
      <c r="L2221" s="17"/>
      <c r="M2221" s="17"/>
      <c r="N2221" s="17"/>
      <c r="O2221" s="17"/>
      <c r="P2221" s="17"/>
      <c r="Q2221" s="17"/>
      <c r="R2221" s="17"/>
      <c r="S2221" s="17"/>
      <c r="T2221" s="17"/>
      <c r="U2221" s="17"/>
      <c r="V2221" s="17"/>
      <c r="W2221" s="17"/>
      <c r="X2221" s="17"/>
      <c r="Y2221" s="17"/>
      <c r="Z2221" s="17"/>
      <c r="AA2221" s="17"/>
      <c r="AB2221" s="17"/>
      <c r="AC2221" s="17"/>
      <c r="AD2221" s="17"/>
      <c r="AE2221" s="17"/>
      <c r="AF2221" s="17"/>
      <c r="AG2221" s="17"/>
      <c r="AH2221" s="17"/>
      <c r="AI2221" s="17"/>
      <c r="AJ2221" s="17"/>
    </row>
    <row r="2222" spans="5:36">
      <c r="E2222" s="17"/>
      <c r="F2222" s="17"/>
      <c r="G2222" s="17"/>
      <c r="H2222" s="17"/>
      <c r="I2222" s="17"/>
      <c r="J2222" s="17"/>
      <c r="K2222" s="17"/>
      <c r="L2222" s="17"/>
      <c r="M2222" s="17"/>
      <c r="N2222" s="17"/>
      <c r="O2222" s="17"/>
      <c r="P2222" s="17"/>
      <c r="Q2222" s="17"/>
      <c r="R2222" s="17"/>
      <c r="S2222" s="17"/>
      <c r="T2222" s="17"/>
      <c r="U2222" s="17"/>
      <c r="V2222" s="17"/>
      <c r="W2222" s="17"/>
      <c r="X2222" s="17"/>
      <c r="Y2222" s="17"/>
      <c r="Z2222" s="17"/>
      <c r="AA2222" s="17"/>
      <c r="AB2222" s="17"/>
      <c r="AC2222" s="17"/>
      <c r="AD2222" s="17"/>
      <c r="AE2222" s="17"/>
      <c r="AF2222" s="17"/>
      <c r="AG2222" s="17"/>
      <c r="AH2222" s="17"/>
      <c r="AI2222" s="17"/>
      <c r="AJ2222" s="17"/>
    </row>
    <row r="2223" spans="5:36">
      <c r="E2223" s="17"/>
      <c r="F2223" s="17"/>
      <c r="G2223" s="17"/>
      <c r="H2223" s="17"/>
      <c r="I2223" s="17"/>
      <c r="J2223" s="17"/>
      <c r="K2223" s="17"/>
      <c r="L2223" s="17"/>
      <c r="M2223" s="17"/>
      <c r="N2223" s="17"/>
      <c r="O2223" s="17"/>
      <c r="P2223" s="17"/>
      <c r="Q2223" s="17"/>
      <c r="R2223" s="17"/>
      <c r="S2223" s="17"/>
      <c r="T2223" s="17"/>
      <c r="U2223" s="17"/>
      <c r="V2223" s="17"/>
      <c r="W2223" s="17"/>
      <c r="X2223" s="17"/>
      <c r="Y2223" s="17"/>
      <c r="Z2223" s="17"/>
      <c r="AA2223" s="17"/>
      <c r="AB2223" s="17"/>
      <c r="AC2223" s="17"/>
      <c r="AD2223" s="17"/>
      <c r="AE2223" s="17"/>
      <c r="AF2223" s="17"/>
      <c r="AG2223" s="17"/>
      <c r="AH2223" s="17"/>
      <c r="AI2223" s="17"/>
      <c r="AJ2223" s="17"/>
    </row>
    <row r="2224" spans="5:36">
      <c r="E2224" s="17"/>
      <c r="F2224" s="17"/>
      <c r="G2224" s="17"/>
      <c r="H2224" s="17"/>
      <c r="I2224" s="17"/>
      <c r="J2224" s="17"/>
      <c r="K2224" s="17"/>
      <c r="L2224" s="17"/>
      <c r="M2224" s="17"/>
      <c r="N2224" s="17"/>
      <c r="O2224" s="17"/>
      <c r="P2224" s="17"/>
      <c r="Q2224" s="17"/>
      <c r="R2224" s="17"/>
      <c r="S2224" s="17"/>
      <c r="T2224" s="17"/>
      <c r="U2224" s="17"/>
      <c r="V2224" s="17"/>
      <c r="W2224" s="17"/>
      <c r="X2224" s="17"/>
      <c r="Y2224" s="17"/>
      <c r="Z2224" s="17"/>
      <c r="AA2224" s="17"/>
      <c r="AB2224" s="17"/>
      <c r="AC2224" s="17"/>
      <c r="AD2224" s="17"/>
      <c r="AE2224" s="17"/>
      <c r="AF2224" s="17"/>
      <c r="AG2224" s="17"/>
      <c r="AH2224" s="17"/>
      <c r="AI2224" s="17"/>
      <c r="AJ2224" s="17"/>
    </row>
    <row r="2225" spans="5:36">
      <c r="E2225" s="17"/>
      <c r="F2225" s="17"/>
      <c r="G2225" s="17"/>
      <c r="H2225" s="17"/>
      <c r="I2225" s="17"/>
      <c r="J2225" s="17"/>
      <c r="K2225" s="17"/>
      <c r="L2225" s="17"/>
      <c r="M2225" s="17"/>
      <c r="N2225" s="17"/>
      <c r="O2225" s="17"/>
      <c r="P2225" s="17"/>
      <c r="Q2225" s="17"/>
      <c r="R2225" s="17"/>
      <c r="S2225" s="17"/>
      <c r="T2225" s="17"/>
      <c r="U2225" s="17"/>
      <c r="V2225" s="17"/>
      <c r="W2225" s="17"/>
      <c r="X2225" s="17"/>
      <c r="Y2225" s="17"/>
      <c r="Z2225" s="17"/>
      <c r="AA2225" s="17"/>
      <c r="AB2225" s="17"/>
      <c r="AC2225" s="17"/>
      <c r="AD2225" s="17"/>
      <c r="AE2225" s="17"/>
      <c r="AF2225" s="17"/>
      <c r="AG2225" s="17"/>
      <c r="AH2225" s="17"/>
      <c r="AI2225" s="17"/>
      <c r="AJ2225" s="17"/>
    </row>
    <row r="2226" spans="5:36">
      <c r="E2226" s="17"/>
      <c r="F2226" s="17"/>
      <c r="G2226" s="17"/>
      <c r="H2226" s="17"/>
      <c r="I2226" s="17"/>
      <c r="J2226" s="17"/>
      <c r="K2226" s="17"/>
      <c r="L2226" s="17"/>
      <c r="M2226" s="17"/>
      <c r="N2226" s="17"/>
      <c r="O2226" s="17"/>
      <c r="P2226" s="17"/>
      <c r="Q2226" s="17"/>
      <c r="R2226" s="17"/>
      <c r="S2226" s="17"/>
      <c r="T2226" s="17"/>
      <c r="U2226" s="17"/>
      <c r="V2226" s="17"/>
      <c r="W2226" s="17"/>
      <c r="X2226" s="17"/>
      <c r="Y2226" s="17"/>
      <c r="Z2226" s="17"/>
      <c r="AA2226" s="17"/>
      <c r="AB2226" s="17"/>
      <c r="AC2226" s="17"/>
      <c r="AD2226" s="17"/>
      <c r="AE2226" s="17"/>
      <c r="AF2226" s="17"/>
      <c r="AG2226" s="17"/>
      <c r="AH2226" s="17"/>
      <c r="AI2226" s="17"/>
      <c r="AJ2226" s="17"/>
    </row>
    <row r="2227" spans="5:36">
      <c r="E2227" s="17"/>
      <c r="F2227" s="17"/>
      <c r="G2227" s="17"/>
      <c r="H2227" s="17"/>
      <c r="I2227" s="17"/>
      <c r="J2227" s="17"/>
      <c r="K2227" s="17"/>
      <c r="L2227" s="17"/>
      <c r="M2227" s="17"/>
      <c r="N2227" s="17"/>
      <c r="O2227" s="17"/>
      <c r="P2227" s="17"/>
      <c r="Q2227" s="17"/>
      <c r="R2227" s="17"/>
      <c r="S2227" s="17"/>
      <c r="T2227" s="17"/>
      <c r="U2227" s="17"/>
      <c r="V2227" s="17"/>
      <c r="W2227" s="17"/>
      <c r="X2227" s="17"/>
      <c r="Y2227" s="17"/>
      <c r="Z2227" s="17"/>
      <c r="AA2227" s="17"/>
      <c r="AB2227" s="17"/>
      <c r="AC2227" s="17"/>
      <c r="AD2227" s="17"/>
      <c r="AE2227" s="17"/>
      <c r="AF2227" s="17"/>
      <c r="AG2227" s="17"/>
      <c r="AH2227" s="17"/>
      <c r="AI2227" s="17"/>
      <c r="AJ2227" s="17"/>
    </row>
    <row r="2228" spans="5:36">
      <c r="E2228" s="17"/>
      <c r="F2228" s="17"/>
      <c r="G2228" s="17"/>
      <c r="H2228" s="17"/>
      <c r="I2228" s="17"/>
      <c r="J2228" s="17"/>
      <c r="K2228" s="17"/>
      <c r="L2228" s="17"/>
      <c r="M2228" s="17"/>
      <c r="N2228" s="17"/>
      <c r="O2228" s="17"/>
      <c r="P2228" s="17"/>
      <c r="Q2228" s="17"/>
      <c r="R2228" s="17"/>
      <c r="S2228" s="17"/>
      <c r="T2228" s="17"/>
      <c r="U2228" s="17"/>
      <c r="V2228" s="17"/>
      <c r="W2228" s="17"/>
      <c r="X2228" s="17"/>
      <c r="Y2228" s="17"/>
      <c r="Z2228" s="17"/>
      <c r="AA2228" s="17"/>
      <c r="AB2228" s="17"/>
      <c r="AC2228" s="17"/>
      <c r="AD2228" s="17"/>
      <c r="AE2228" s="17"/>
      <c r="AF2228" s="17"/>
      <c r="AG2228" s="17"/>
      <c r="AH2228" s="17"/>
      <c r="AI2228" s="17"/>
      <c r="AJ2228" s="17"/>
    </row>
    <row r="2229" spans="5:36">
      <c r="E2229" s="17"/>
      <c r="F2229" s="17"/>
      <c r="G2229" s="17"/>
      <c r="H2229" s="17"/>
      <c r="I2229" s="17"/>
      <c r="J2229" s="17"/>
      <c r="K2229" s="17"/>
      <c r="L2229" s="17"/>
      <c r="M2229" s="17"/>
      <c r="N2229" s="17"/>
      <c r="O2229" s="17"/>
      <c r="P2229" s="17"/>
      <c r="Q2229" s="17"/>
      <c r="R2229" s="17"/>
      <c r="S2229" s="17"/>
      <c r="T2229" s="17"/>
      <c r="U2229" s="17"/>
      <c r="V2229" s="17"/>
      <c r="W2229" s="17"/>
      <c r="X2229" s="17"/>
      <c r="Y2229" s="17"/>
      <c r="Z2229" s="17"/>
      <c r="AA2229" s="17"/>
      <c r="AB2229" s="17"/>
      <c r="AC2229" s="17"/>
      <c r="AD2229" s="17"/>
      <c r="AE2229" s="17"/>
      <c r="AF2229" s="17"/>
      <c r="AG2229" s="17"/>
      <c r="AH2229" s="17"/>
      <c r="AI2229" s="17"/>
      <c r="AJ2229" s="17"/>
    </row>
    <row r="2230" spans="5:36">
      <c r="E2230" s="17"/>
      <c r="F2230" s="17"/>
      <c r="G2230" s="17"/>
      <c r="H2230" s="17"/>
      <c r="I2230" s="17"/>
      <c r="J2230" s="17"/>
      <c r="K2230" s="17"/>
      <c r="L2230" s="17"/>
      <c r="M2230" s="17"/>
      <c r="N2230" s="17"/>
      <c r="O2230" s="17"/>
      <c r="P2230" s="17"/>
      <c r="Q2230" s="17"/>
      <c r="R2230" s="17"/>
      <c r="S2230" s="17"/>
      <c r="T2230" s="17"/>
      <c r="U2230" s="17"/>
      <c r="V2230" s="17"/>
      <c r="W2230" s="17"/>
      <c r="X2230" s="17"/>
      <c r="Y2230" s="17"/>
      <c r="Z2230" s="17"/>
      <c r="AA2230" s="17"/>
      <c r="AB2230" s="17"/>
      <c r="AC2230" s="17"/>
      <c r="AD2230" s="17"/>
      <c r="AE2230" s="17"/>
      <c r="AF2230" s="17"/>
      <c r="AG2230" s="17"/>
      <c r="AH2230" s="17"/>
      <c r="AI2230" s="17"/>
      <c r="AJ2230" s="17"/>
    </row>
    <row r="2231" spans="5:36">
      <c r="E2231" s="17"/>
      <c r="F2231" s="17"/>
      <c r="G2231" s="17"/>
      <c r="H2231" s="17"/>
      <c r="I2231" s="17"/>
      <c r="J2231" s="17"/>
      <c r="K2231" s="17"/>
      <c r="L2231" s="17"/>
      <c r="M2231" s="17"/>
      <c r="N2231" s="17"/>
      <c r="O2231" s="17"/>
      <c r="P2231" s="17"/>
      <c r="Q2231" s="17"/>
      <c r="R2231" s="17"/>
      <c r="S2231" s="17"/>
      <c r="T2231" s="17"/>
      <c r="U2231" s="17"/>
      <c r="V2231" s="17"/>
      <c r="W2231" s="17"/>
      <c r="X2231" s="17"/>
      <c r="Y2231" s="17"/>
      <c r="Z2231" s="17"/>
      <c r="AA2231" s="17"/>
      <c r="AB2231" s="17"/>
      <c r="AC2231" s="17"/>
      <c r="AD2231" s="17"/>
      <c r="AE2231" s="17"/>
      <c r="AF2231" s="17"/>
      <c r="AG2231" s="17"/>
      <c r="AH2231" s="17"/>
      <c r="AI2231" s="17"/>
      <c r="AJ2231" s="17"/>
    </row>
    <row r="2232" spans="5:36">
      <c r="E2232" s="17"/>
      <c r="F2232" s="17"/>
      <c r="G2232" s="17"/>
      <c r="H2232" s="17"/>
      <c r="I2232" s="17"/>
      <c r="J2232" s="17"/>
      <c r="K2232" s="17"/>
      <c r="L2232" s="17"/>
      <c r="M2232" s="17"/>
      <c r="N2232" s="17"/>
      <c r="O2232" s="17"/>
      <c r="P2232" s="17"/>
      <c r="Q2232" s="17"/>
      <c r="R2232" s="17"/>
      <c r="S2232" s="17"/>
      <c r="T2232" s="17"/>
      <c r="U2232" s="17"/>
      <c r="V2232" s="17"/>
      <c r="W2232" s="17"/>
      <c r="X2232" s="17"/>
      <c r="Y2232" s="17"/>
      <c r="Z2232" s="17"/>
      <c r="AA2232" s="17"/>
      <c r="AB2232" s="17"/>
      <c r="AC2232" s="17"/>
      <c r="AD2232" s="17"/>
      <c r="AE2232" s="17"/>
      <c r="AF2232" s="17"/>
      <c r="AG2232" s="17"/>
      <c r="AH2232" s="17"/>
      <c r="AI2232" s="17"/>
      <c r="AJ2232" s="17"/>
    </row>
    <row r="2233" spans="5:36">
      <c r="E2233" s="17"/>
      <c r="F2233" s="17"/>
      <c r="G2233" s="17"/>
      <c r="H2233" s="17"/>
      <c r="I2233" s="17"/>
      <c r="J2233" s="17"/>
      <c r="K2233" s="17"/>
      <c r="L2233" s="17"/>
      <c r="M2233" s="17"/>
      <c r="N2233" s="17"/>
      <c r="O2233" s="17"/>
      <c r="P2233" s="17"/>
      <c r="Q2233" s="17"/>
      <c r="R2233" s="17"/>
      <c r="S2233" s="17"/>
      <c r="T2233" s="17"/>
      <c r="U2233" s="17"/>
      <c r="V2233" s="17"/>
      <c r="W2233" s="17"/>
      <c r="X2233" s="17"/>
      <c r="Y2233" s="17"/>
      <c r="Z2233" s="17"/>
      <c r="AA2233" s="17"/>
      <c r="AB2233" s="17"/>
      <c r="AC2233" s="17"/>
      <c r="AD2233" s="17"/>
      <c r="AE2233" s="17"/>
      <c r="AF2233" s="17"/>
      <c r="AG2233" s="17"/>
      <c r="AH2233" s="17"/>
      <c r="AI2233" s="17"/>
      <c r="AJ2233" s="17"/>
    </row>
    <row r="2234" spans="5:36">
      <c r="E2234" s="17"/>
      <c r="F2234" s="17"/>
      <c r="G2234" s="17"/>
      <c r="H2234" s="17"/>
      <c r="I2234" s="17"/>
      <c r="J2234" s="17"/>
      <c r="K2234" s="17"/>
      <c r="L2234" s="17"/>
      <c r="M2234" s="17"/>
      <c r="N2234" s="17"/>
      <c r="O2234" s="17"/>
      <c r="P2234" s="17"/>
      <c r="Q2234" s="17"/>
      <c r="R2234" s="17"/>
      <c r="S2234" s="17"/>
      <c r="T2234" s="17"/>
      <c r="U2234" s="17"/>
      <c r="V2234" s="17"/>
      <c r="W2234" s="17"/>
      <c r="X2234" s="17"/>
      <c r="Y2234" s="17"/>
      <c r="Z2234" s="17"/>
      <c r="AA2234" s="17"/>
      <c r="AB2234" s="17"/>
      <c r="AC2234" s="17"/>
      <c r="AD2234" s="17"/>
      <c r="AE2234" s="17"/>
      <c r="AF2234" s="17"/>
      <c r="AG2234" s="17"/>
      <c r="AH2234" s="17"/>
      <c r="AI2234" s="17"/>
      <c r="AJ2234" s="17"/>
    </row>
    <row r="2235" spans="5:36">
      <c r="E2235" s="17"/>
      <c r="F2235" s="17"/>
      <c r="G2235" s="17"/>
      <c r="H2235" s="17"/>
      <c r="I2235" s="17"/>
      <c r="J2235" s="17"/>
      <c r="K2235" s="17"/>
      <c r="L2235" s="17"/>
      <c r="M2235" s="17"/>
      <c r="N2235" s="17"/>
      <c r="O2235" s="17"/>
      <c r="P2235" s="17"/>
      <c r="Q2235" s="17"/>
      <c r="R2235" s="17"/>
      <c r="S2235" s="17"/>
      <c r="T2235" s="17"/>
      <c r="U2235" s="17"/>
      <c r="V2235" s="17"/>
      <c r="W2235" s="17"/>
      <c r="X2235" s="17"/>
      <c r="Y2235" s="17"/>
      <c r="Z2235" s="17"/>
      <c r="AA2235" s="17"/>
      <c r="AB2235" s="17"/>
      <c r="AC2235" s="17"/>
      <c r="AD2235" s="17"/>
      <c r="AE2235" s="17"/>
      <c r="AF2235" s="17"/>
      <c r="AG2235" s="17"/>
      <c r="AH2235" s="17"/>
      <c r="AI2235" s="17"/>
      <c r="AJ2235" s="17"/>
    </row>
    <row r="2236" spans="5:36">
      <c r="E2236" s="17"/>
      <c r="F2236" s="17"/>
      <c r="G2236" s="17"/>
      <c r="H2236" s="17"/>
      <c r="I2236" s="17"/>
      <c r="J2236" s="17"/>
      <c r="K2236" s="17"/>
      <c r="L2236" s="17"/>
      <c r="M2236" s="17"/>
      <c r="N2236" s="17"/>
      <c r="O2236" s="17"/>
      <c r="P2236" s="17"/>
      <c r="Q2236" s="17"/>
      <c r="R2236" s="17"/>
      <c r="S2236" s="17"/>
      <c r="T2236" s="17"/>
      <c r="U2236" s="17"/>
      <c r="V2236" s="17"/>
      <c r="W2236" s="17"/>
      <c r="X2236" s="17"/>
      <c r="Y2236" s="17"/>
      <c r="Z2236" s="17"/>
      <c r="AA2236" s="17"/>
      <c r="AB2236" s="17"/>
      <c r="AC2236" s="17"/>
      <c r="AD2236" s="17"/>
      <c r="AE2236" s="17"/>
      <c r="AF2236" s="17"/>
      <c r="AG2236" s="17"/>
      <c r="AH2236" s="17"/>
      <c r="AI2236" s="17"/>
      <c r="AJ2236" s="17"/>
    </row>
    <row r="2237" spans="5:36">
      <c r="E2237" s="17"/>
      <c r="F2237" s="17"/>
      <c r="G2237" s="17"/>
      <c r="H2237" s="17"/>
      <c r="I2237" s="17"/>
      <c r="J2237" s="17"/>
      <c r="K2237" s="17"/>
      <c r="L2237" s="17"/>
      <c r="M2237" s="17"/>
      <c r="N2237" s="17"/>
      <c r="O2237" s="17"/>
      <c r="P2237" s="17"/>
      <c r="Q2237" s="17"/>
      <c r="R2237" s="17"/>
      <c r="S2237" s="17"/>
      <c r="T2237" s="17"/>
      <c r="U2237" s="17"/>
      <c r="V2237" s="17"/>
      <c r="W2237" s="17"/>
      <c r="X2237" s="17"/>
      <c r="Y2237" s="17"/>
      <c r="Z2237" s="17"/>
      <c r="AA2237" s="17"/>
      <c r="AB2237" s="17"/>
      <c r="AC2237" s="17"/>
      <c r="AD2237" s="17"/>
      <c r="AE2237" s="17"/>
      <c r="AF2237" s="17"/>
      <c r="AG2237" s="17"/>
      <c r="AH2237" s="17"/>
      <c r="AI2237" s="17"/>
      <c r="AJ2237" s="17"/>
    </row>
    <row r="2238" spans="5:36">
      <c r="E2238" s="17"/>
      <c r="F2238" s="17"/>
      <c r="G2238" s="17"/>
      <c r="H2238" s="17"/>
      <c r="I2238" s="17"/>
      <c r="J2238" s="17"/>
      <c r="K2238" s="17"/>
      <c r="L2238" s="17"/>
      <c r="M2238" s="17"/>
      <c r="N2238" s="17"/>
      <c r="O2238" s="17"/>
      <c r="P2238" s="17"/>
      <c r="Q2238" s="17"/>
      <c r="R2238" s="17"/>
      <c r="S2238" s="17"/>
      <c r="T2238" s="17"/>
      <c r="U2238" s="17"/>
      <c r="V2238" s="17"/>
      <c r="W2238" s="17"/>
      <c r="X2238" s="17"/>
      <c r="Y2238" s="17"/>
      <c r="Z2238" s="17"/>
      <c r="AA2238" s="17"/>
      <c r="AB2238" s="17"/>
      <c r="AC2238" s="17"/>
      <c r="AD2238" s="17"/>
      <c r="AE2238" s="17"/>
      <c r="AF2238" s="17"/>
      <c r="AG2238" s="17"/>
      <c r="AH2238" s="17"/>
      <c r="AI2238" s="17"/>
      <c r="AJ2238" s="17"/>
    </row>
    <row r="2239" spans="5:36">
      <c r="E2239" s="17"/>
      <c r="F2239" s="17"/>
      <c r="G2239" s="17"/>
      <c r="H2239" s="17"/>
      <c r="I2239" s="17"/>
      <c r="J2239" s="17"/>
      <c r="K2239" s="17"/>
      <c r="L2239" s="17"/>
      <c r="M2239" s="17"/>
      <c r="N2239" s="17"/>
      <c r="O2239" s="17"/>
      <c r="P2239" s="17"/>
      <c r="Q2239" s="17"/>
      <c r="R2239" s="17"/>
      <c r="S2239" s="17"/>
      <c r="T2239" s="17"/>
      <c r="U2239" s="17"/>
      <c r="V2239" s="17"/>
      <c r="W2239" s="17"/>
      <c r="X2239" s="17"/>
      <c r="Y2239" s="17"/>
      <c r="Z2239" s="17"/>
      <c r="AA2239" s="17"/>
      <c r="AB2239" s="17"/>
      <c r="AC2239" s="17"/>
      <c r="AD2239" s="17"/>
      <c r="AE2239" s="17"/>
      <c r="AF2239" s="17"/>
      <c r="AG2239" s="17"/>
      <c r="AH2239" s="17"/>
      <c r="AI2239" s="17"/>
      <c r="AJ2239" s="17"/>
    </row>
    <row r="2240" spans="5:36">
      <c r="E2240" s="17"/>
      <c r="F2240" s="17"/>
      <c r="G2240" s="17"/>
      <c r="H2240" s="17"/>
      <c r="I2240" s="17"/>
      <c r="J2240" s="17"/>
      <c r="K2240" s="17"/>
      <c r="L2240" s="17"/>
      <c r="M2240" s="17"/>
      <c r="N2240" s="17"/>
      <c r="O2240" s="17"/>
      <c r="P2240" s="17"/>
      <c r="Q2240" s="17"/>
      <c r="R2240" s="17"/>
      <c r="S2240" s="17"/>
      <c r="T2240" s="17"/>
      <c r="U2240" s="17"/>
      <c r="V2240" s="17"/>
      <c r="W2240" s="17"/>
      <c r="X2240" s="17"/>
      <c r="Y2240" s="17"/>
      <c r="Z2240" s="17"/>
      <c r="AA2240" s="17"/>
      <c r="AB2240" s="17"/>
      <c r="AC2240" s="17"/>
      <c r="AD2240" s="17"/>
      <c r="AE2240" s="17"/>
      <c r="AF2240" s="17"/>
      <c r="AG2240" s="17"/>
      <c r="AH2240" s="17"/>
      <c r="AI2240" s="17"/>
      <c r="AJ2240" s="17"/>
    </row>
    <row r="2241" spans="5:36">
      <c r="E2241" s="17"/>
      <c r="F2241" s="17"/>
      <c r="G2241" s="17"/>
      <c r="H2241" s="17"/>
      <c r="I2241" s="17"/>
      <c r="J2241" s="17"/>
      <c r="K2241" s="17"/>
      <c r="L2241" s="17"/>
      <c r="M2241" s="17"/>
      <c r="N2241" s="17"/>
      <c r="O2241" s="17"/>
      <c r="P2241" s="17"/>
      <c r="Q2241" s="17"/>
      <c r="R2241" s="17"/>
      <c r="S2241" s="17"/>
      <c r="T2241" s="17"/>
      <c r="U2241" s="17"/>
      <c r="V2241" s="17"/>
      <c r="W2241" s="17"/>
      <c r="X2241" s="17"/>
      <c r="Y2241" s="17"/>
      <c r="Z2241" s="17"/>
      <c r="AA2241" s="17"/>
      <c r="AB2241" s="17"/>
      <c r="AC2241" s="17"/>
      <c r="AD2241" s="17"/>
      <c r="AE2241" s="17"/>
      <c r="AF2241" s="17"/>
      <c r="AG2241" s="17"/>
      <c r="AH2241" s="17"/>
      <c r="AI2241" s="17"/>
      <c r="AJ2241" s="17"/>
    </row>
    <row r="2242" spans="5:36">
      <c r="E2242" s="17"/>
      <c r="F2242" s="17"/>
      <c r="G2242" s="17"/>
      <c r="H2242" s="17"/>
      <c r="I2242" s="17"/>
      <c r="J2242" s="17"/>
      <c r="K2242" s="17"/>
      <c r="L2242" s="17"/>
      <c r="M2242" s="17"/>
      <c r="N2242" s="17"/>
      <c r="O2242" s="17"/>
      <c r="P2242" s="17"/>
      <c r="Q2242" s="17"/>
      <c r="R2242" s="17"/>
      <c r="S2242" s="17"/>
      <c r="T2242" s="17"/>
      <c r="U2242" s="17"/>
      <c r="V2242" s="17"/>
      <c r="W2242" s="17"/>
      <c r="X2242" s="17"/>
      <c r="Y2242" s="17"/>
      <c r="Z2242" s="17"/>
      <c r="AA2242" s="17"/>
      <c r="AB2242" s="17"/>
      <c r="AC2242" s="17"/>
      <c r="AD2242" s="17"/>
      <c r="AE2242" s="17"/>
      <c r="AF2242" s="17"/>
      <c r="AG2242" s="17"/>
      <c r="AH2242" s="17"/>
      <c r="AI2242" s="17"/>
      <c r="AJ2242" s="17"/>
    </row>
    <row r="2243" spans="5:36">
      <c r="E2243" s="17"/>
      <c r="F2243" s="17"/>
      <c r="G2243" s="17"/>
      <c r="H2243" s="17"/>
      <c r="I2243" s="17"/>
      <c r="J2243" s="17"/>
      <c r="K2243" s="17"/>
      <c r="L2243" s="17"/>
      <c r="M2243" s="17"/>
      <c r="N2243" s="17"/>
      <c r="O2243" s="17"/>
      <c r="P2243" s="17"/>
      <c r="Q2243" s="17"/>
      <c r="R2243" s="17"/>
      <c r="S2243" s="17"/>
      <c r="T2243" s="17"/>
      <c r="U2243" s="17"/>
      <c r="V2243" s="17"/>
      <c r="W2243" s="17"/>
      <c r="X2243" s="17"/>
      <c r="Y2243" s="17"/>
      <c r="Z2243" s="17"/>
      <c r="AA2243" s="17"/>
      <c r="AB2243" s="17"/>
      <c r="AC2243" s="17"/>
      <c r="AD2243" s="17"/>
      <c r="AE2243" s="17"/>
      <c r="AF2243" s="17"/>
      <c r="AG2243" s="17"/>
      <c r="AH2243" s="17"/>
      <c r="AI2243" s="17"/>
      <c r="AJ2243" s="17"/>
    </row>
    <row r="2244" spans="5:36">
      <c r="E2244" s="17"/>
      <c r="F2244" s="17"/>
      <c r="G2244" s="17"/>
      <c r="H2244" s="17"/>
      <c r="I2244" s="17"/>
      <c r="J2244" s="17"/>
      <c r="K2244" s="17"/>
      <c r="L2244" s="17"/>
      <c r="M2244" s="17"/>
      <c r="N2244" s="17"/>
      <c r="O2244" s="17"/>
      <c r="P2244" s="17"/>
      <c r="Q2244" s="17"/>
      <c r="R2244" s="17"/>
      <c r="S2244" s="17"/>
      <c r="T2244" s="17"/>
      <c r="U2244" s="17"/>
      <c r="V2244" s="17"/>
      <c r="W2244" s="17"/>
      <c r="X2244" s="17"/>
      <c r="Y2244" s="17"/>
      <c r="Z2244" s="17"/>
      <c r="AA2244" s="17"/>
      <c r="AB2244" s="17"/>
      <c r="AC2244" s="17"/>
      <c r="AD2244" s="17"/>
      <c r="AE2244" s="17"/>
      <c r="AF2244" s="17"/>
      <c r="AG2244" s="17"/>
      <c r="AH2244" s="17"/>
      <c r="AI2244" s="17"/>
      <c r="AJ2244" s="17"/>
    </row>
    <row r="2245" spans="5:36">
      <c r="E2245" s="17"/>
      <c r="F2245" s="17"/>
      <c r="G2245" s="17"/>
      <c r="H2245" s="17"/>
      <c r="I2245" s="17"/>
      <c r="J2245" s="17"/>
      <c r="K2245" s="17"/>
      <c r="L2245" s="17"/>
      <c r="M2245" s="17"/>
      <c r="N2245" s="17"/>
      <c r="O2245" s="17"/>
      <c r="P2245" s="17"/>
      <c r="Q2245" s="17"/>
      <c r="R2245" s="17"/>
      <c r="S2245" s="17"/>
      <c r="T2245" s="17"/>
      <c r="U2245" s="17"/>
      <c r="V2245" s="17"/>
      <c r="W2245" s="17"/>
      <c r="X2245" s="17"/>
      <c r="Y2245" s="17"/>
      <c r="Z2245" s="17"/>
      <c r="AA2245" s="17"/>
      <c r="AB2245" s="17"/>
      <c r="AC2245" s="17"/>
      <c r="AD2245" s="17"/>
      <c r="AE2245" s="17"/>
      <c r="AF2245" s="17"/>
      <c r="AG2245" s="17"/>
      <c r="AH2245" s="17"/>
      <c r="AI2245" s="17"/>
      <c r="AJ2245" s="17"/>
    </row>
    <row r="2246" spans="5:36">
      <c r="E2246" s="17"/>
      <c r="F2246" s="17"/>
      <c r="G2246" s="17"/>
      <c r="H2246" s="17"/>
      <c r="I2246" s="17"/>
      <c r="J2246" s="17"/>
      <c r="K2246" s="17"/>
      <c r="L2246" s="17"/>
      <c r="M2246" s="17"/>
      <c r="N2246" s="17"/>
      <c r="O2246" s="17"/>
      <c r="P2246" s="17"/>
      <c r="Q2246" s="17"/>
      <c r="R2246" s="17"/>
      <c r="S2246" s="17"/>
      <c r="T2246" s="17"/>
      <c r="U2246" s="17"/>
      <c r="V2246" s="17"/>
      <c r="W2246" s="17"/>
      <c r="X2246" s="17"/>
      <c r="Y2246" s="17"/>
      <c r="Z2246" s="17"/>
      <c r="AA2246" s="17"/>
      <c r="AB2246" s="17"/>
      <c r="AC2246" s="17"/>
      <c r="AD2246" s="17"/>
      <c r="AE2246" s="17"/>
      <c r="AF2246" s="17"/>
      <c r="AG2246" s="17"/>
      <c r="AH2246" s="17"/>
      <c r="AI2246" s="17"/>
      <c r="AJ2246" s="17"/>
    </row>
    <row r="2247" spans="5:36">
      <c r="E2247" s="17"/>
      <c r="F2247" s="17"/>
      <c r="G2247" s="17"/>
      <c r="H2247" s="17"/>
      <c r="I2247" s="17"/>
      <c r="J2247" s="17"/>
      <c r="K2247" s="17"/>
      <c r="L2247" s="17"/>
      <c r="M2247" s="17"/>
      <c r="N2247" s="17"/>
      <c r="O2247" s="17"/>
      <c r="P2247" s="17"/>
      <c r="Q2247" s="17"/>
      <c r="R2247" s="17"/>
      <c r="S2247" s="17"/>
      <c r="T2247" s="17"/>
      <c r="U2247" s="17"/>
      <c r="V2247" s="17"/>
      <c r="W2247" s="17"/>
      <c r="X2247" s="17"/>
      <c r="Y2247" s="17"/>
      <c r="Z2247" s="17"/>
      <c r="AA2247" s="17"/>
      <c r="AB2247" s="17"/>
      <c r="AC2247" s="17"/>
      <c r="AD2247" s="17"/>
      <c r="AE2247" s="17"/>
      <c r="AF2247" s="17"/>
      <c r="AG2247" s="17"/>
      <c r="AH2247" s="17"/>
      <c r="AI2247" s="17"/>
      <c r="AJ2247" s="17"/>
    </row>
    <row r="2248" spans="5:36">
      <c r="E2248" s="17"/>
      <c r="F2248" s="17"/>
      <c r="G2248" s="17"/>
      <c r="H2248" s="17"/>
      <c r="I2248" s="17"/>
      <c r="J2248" s="17"/>
      <c r="K2248" s="17"/>
      <c r="L2248" s="17"/>
      <c r="M2248" s="17"/>
      <c r="N2248" s="17"/>
      <c r="O2248" s="17"/>
      <c r="P2248" s="17"/>
      <c r="Q2248" s="17"/>
      <c r="R2248" s="17"/>
      <c r="S2248" s="17"/>
      <c r="T2248" s="17"/>
      <c r="U2248" s="17"/>
      <c r="V2248" s="17"/>
      <c r="W2248" s="17"/>
      <c r="X2248" s="17"/>
      <c r="Y2248" s="17"/>
      <c r="Z2248" s="17"/>
      <c r="AA2248" s="17"/>
      <c r="AB2248" s="17"/>
      <c r="AC2248" s="17"/>
      <c r="AD2248" s="17"/>
      <c r="AE2248" s="17"/>
      <c r="AF2248" s="17"/>
      <c r="AG2248" s="17"/>
      <c r="AH2248" s="17"/>
      <c r="AI2248" s="17"/>
      <c r="AJ2248" s="17"/>
    </row>
    <row r="2249" spans="5:36">
      <c r="E2249" s="17"/>
      <c r="F2249" s="17"/>
      <c r="G2249" s="17"/>
      <c r="H2249" s="17"/>
      <c r="I2249" s="17"/>
      <c r="J2249" s="17"/>
      <c r="K2249" s="17"/>
      <c r="L2249" s="17"/>
      <c r="M2249" s="17"/>
      <c r="N2249" s="17"/>
      <c r="O2249" s="17"/>
      <c r="P2249" s="17"/>
      <c r="Q2249" s="17"/>
      <c r="R2249" s="17"/>
      <c r="S2249" s="17"/>
      <c r="T2249" s="17"/>
      <c r="U2249" s="17"/>
      <c r="V2249" s="17"/>
      <c r="W2249" s="17"/>
      <c r="X2249" s="17"/>
      <c r="Y2249" s="17"/>
      <c r="Z2249" s="17"/>
      <c r="AA2249" s="17"/>
      <c r="AB2249" s="17"/>
      <c r="AC2249" s="17"/>
      <c r="AD2249" s="17"/>
      <c r="AE2249" s="17"/>
      <c r="AF2249" s="17"/>
      <c r="AG2249" s="17"/>
      <c r="AH2249" s="17"/>
      <c r="AI2249" s="17"/>
      <c r="AJ2249" s="17"/>
    </row>
    <row r="2250" spans="5:36">
      <c r="E2250" s="17"/>
      <c r="F2250" s="17"/>
      <c r="G2250" s="17"/>
      <c r="H2250" s="17"/>
      <c r="I2250" s="17"/>
      <c r="J2250" s="17"/>
      <c r="K2250" s="17"/>
      <c r="L2250" s="17"/>
      <c r="M2250" s="17"/>
      <c r="N2250" s="17"/>
      <c r="O2250" s="17"/>
      <c r="P2250" s="17"/>
      <c r="Q2250" s="17"/>
      <c r="R2250" s="17"/>
      <c r="S2250" s="17"/>
      <c r="T2250" s="17"/>
      <c r="U2250" s="17"/>
      <c r="V2250" s="17"/>
      <c r="W2250" s="17"/>
      <c r="X2250" s="17"/>
      <c r="Y2250" s="17"/>
      <c r="Z2250" s="17"/>
      <c r="AA2250" s="17"/>
      <c r="AB2250" s="17"/>
      <c r="AC2250" s="17"/>
      <c r="AD2250" s="17"/>
      <c r="AE2250" s="17"/>
      <c r="AF2250" s="17"/>
      <c r="AG2250" s="17"/>
      <c r="AH2250" s="17"/>
      <c r="AI2250" s="17"/>
      <c r="AJ2250" s="17"/>
    </row>
    <row r="2251" spans="5:36">
      <c r="E2251" s="17"/>
      <c r="F2251" s="17"/>
      <c r="G2251" s="17"/>
      <c r="H2251" s="17"/>
      <c r="I2251" s="17"/>
      <c r="J2251" s="17"/>
      <c r="K2251" s="17"/>
      <c r="L2251" s="17"/>
      <c r="M2251" s="17"/>
      <c r="N2251" s="17"/>
      <c r="O2251" s="17"/>
      <c r="P2251" s="17"/>
      <c r="Q2251" s="17"/>
      <c r="R2251" s="17"/>
      <c r="S2251" s="17"/>
      <c r="T2251" s="17"/>
      <c r="U2251" s="17"/>
      <c r="V2251" s="17"/>
      <c r="W2251" s="17"/>
      <c r="X2251" s="17"/>
      <c r="Y2251" s="17"/>
      <c r="Z2251" s="17"/>
      <c r="AA2251" s="17"/>
      <c r="AB2251" s="17"/>
      <c r="AC2251" s="17"/>
      <c r="AD2251" s="17"/>
      <c r="AE2251" s="17"/>
      <c r="AF2251" s="17"/>
      <c r="AG2251" s="17"/>
      <c r="AH2251" s="17"/>
      <c r="AI2251" s="17"/>
      <c r="AJ2251" s="17"/>
    </row>
    <row r="2252" spans="5:36">
      <c r="E2252" s="17"/>
      <c r="F2252" s="17"/>
      <c r="G2252" s="17"/>
      <c r="H2252" s="17"/>
      <c r="I2252" s="17"/>
      <c r="J2252" s="17"/>
      <c r="K2252" s="17"/>
      <c r="L2252" s="17"/>
      <c r="M2252" s="17"/>
      <c r="N2252" s="17"/>
      <c r="O2252" s="17"/>
      <c r="P2252" s="17"/>
      <c r="Q2252" s="17"/>
      <c r="R2252" s="17"/>
      <c r="S2252" s="17"/>
      <c r="T2252" s="17"/>
      <c r="U2252" s="17"/>
      <c r="V2252" s="17"/>
      <c r="W2252" s="17"/>
      <c r="X2252" s="17"/>
      <c r="Y2252" s="17"/>
      <c r="Z2252" s="17"/>
      <c r="AA2252" s="17"/>
      <c r="AB2252" s="17"/>
      <c r="AC2252" s="17"/>
      <c r="AD2252" s="17"/>
      <c r="AE2252" s="17"/>
      <c r="AF2252" s="17"/>
      <c r="AG2252" s="17"/>
      <c r="AH2252" s="17"/>
      <c r="AI2252" s="17"/>
      <c r="AJ2252" s="17"/>
    </row>
    <row r="2253" spans="5:36">
      <c r="E2253" s="17"/>
      <c r="F2253" s="17"/>
      <c r="G2253" s="17"/>
      <c r="H2253" s="17"/>
      <c r="I2253" s="17"/>
      <c r="J2253" s="17"/>
      <c r="K2253" s="17"/>
      <c r="L2253" s="17"/>
      <c r="M2253" s="17"/>
      <c r="N2253" s="17"/>
      <c r="O2253" s="17"/>
      <c r="P2253" s="17"/>
      <c r="Q2253" s="17"/>
      <c r="R2253" s="17"/>
      <c r="S2253" s="17"/>
      <c r="T2253" s="17"/>
      <c r="U2253" s="17"/>
      <c r="V2253" s="17"/>
      <c r="W2253" s="17"/>
      <c r="X2253" s="17"/>
      <c r="Y2253" s="17"/>
      <c r="Z2253" s="17"/>
      <c r="AA2253" s="17"/>
      <c r="AB2253" s="17"/>
      <c r="AC2253" s="17"/>
      <c r="AD2253" s="17"/>
      <c r="AE2253" s="17"/>
      <c r="AF2253" s="17"/>
      <c r="AG2253" s="17"/>
      <c r="AH2253" s="17"/>
      <c r="AI2253" s="17"/>
      <c r="AJ2253" s="17"/>
    </row>
    <row r="2254" spans="5:36">
      <c r="E2254" s="17"/>
      <c r="F2254" s="17"/>
      <c r="G2254" s="17"/>
      <c r="H2254" s="17"/>
      <c r="I2254" s="17"/>
      <c r="J2254" s="17"/>
      <c r="K2254" s="17"/>
      <c r="L2254" s="17"/>
      <c r="M2254" s="17"/>
      <c r="N2254" s="17"/>
      <c r="O2254" s="17"/>
      <c r="P2254" s="17"/>
      <c r="Q2254" s="17"/>
      <c r="R2254" s="17"/>
      <c r="S2254" s="17"/>
      <c r="T2254" s="17"/>
      <c r="U2254" s="17"/>
      <c r="V2254" s="17"/>
      <c r="W2254" s="17"/>
      <c r="X2254" s="17"/>
      <c r="Y2254" s="17"/>
      <c r="Z2254" s="17"/>
      <c r="AA2254" s="17"/>
      <c r="AB2254" s="17"/>
      <c r="AC2254" s="17"/>
      <c r="AD2254" s="17"/>
      <c r="AE2254" s="17"/>
      <c r="AF2254" s="17"/>
      <c r="AG2254" s="17"/>
      <c r="AH2254" s="17"/>
      <c r="AI2254" s="17"/>
      <c r="AJ2254" s="17"/>
    </row>
    <row r="2255" spans="5:36">
      <c r="E2255" s="17"/>
      <c r="F2255" s="17"/>
      <c r="G2255" s="17"/>
      <c r="H2255" s="17"/>
      <c r="I2255" s="17"/>
      <c r="J2255" s="17"/>
      <c r="K2255" s="17"/>
      <c r="L2255" s="17"/>
      <c r="M2255" s="17"/>
      <c r="N2255" s="17"/>
      <c r="O2255" s="17"/>
      <c r="P2255" s="17"/>
      <c r="Q2255" s="17"/>
      <c r="R2255" s="17"/>
      <c r="S2255" s="17"/>
      <c r="T2255" s="17"/>
      <c r="U2255" s="17"/>
      <c r="V2255" s="17"/>
      <c r="W2255" s="17"/>
      <c r="X2255" s="17"/>
      <c r="Y2255" s="17"/>
      <c r="Z2255" s="17"/>
      <c r="AA2255" s="17"/>
      <c r="AB2255" s="17"/>
      <c r="AC2255" s="17"/>
      <c r="AD2255" s="17"/>
      <c r="AE2255" s="17"/>
      <c r="AF2255" s="17"/>
      <c r="AG2255" s="17"/>
      <c r="AH2255" s="17"/>
      <c r="AI2255" s="17"/>
      <c r="AJ2255" s="17"/>
    </row>
    <row r="2256" spans="5:36">
      <c r="E2256" s="17"/>
      <c r="F2256" s="17"/>
      <c r="G2256" s="17"/>
      <c r="H2256" s="17"/>
      <c r="I2256" s="17"/>
      <c r="J2256" s="17"/>
      <c r="K2256" s="17"/>
      <c r="L2256" s="17"/>
      <c r="M2256" s="17"/>
      <c r="N2256" s="17"/>
      <c r="O2256" s="17"/>
      <c r="P2256" s="17"/>
      <c r="Q2256" s="17"/>
      <c r="R2256" s="17"/>
      <c r="S2256" s="17"/>
      <c r="T2256" s="17"/>
      <c r="U2256" s="17"/>
      <c r="V2256" s="17"/>
      <c r="W2256" s="17"/>
      <c r="X2256" s="17"/>
      <c r="Y2256" s="17"/>
      <c r="Z2256" s="17"/>
      <c r="AA2256" s="17"/>
      <c r="AB2256" s="17"/>
      <c r="AC2256" s="17"/>
      <c r="AD2256" s="17"/>
      <c r="AE2256" s="17"/>
      <c r="AF2256" s="17"/>
      <c r="AG2256" s="17"/>
      <c r="AH2256" s="17"/>
      <c r="AI2256" s="17"/>
      <c r="AJ2256" s="17"/>
    </row>
    <row r="2257" spans="5:36">
      <c r="E2257" s="17"/>
      <c r="F2257" s="17"/>
      <c r="G2257" s="17"/>
      <c r="H2257" s="17"/>
      <c r="I2257" s="17"/>
      <c r="J2257" s="17"/>
      <c r="K2257" s="17"/>
      <c r="L2257" s="17"/>
      <c r="M2257" s="17"/>
      <c r="N2257" s="17"/>
      <c r="O2257" s="17"/>
      <c r="P2257" s="17"/>
      <c r="Q2257" s="17"/>
      <c r="R2257" s="17"/>
      <c r="S2257" s="17"/>
      <c r="T2257" s="17"/>
      <c r="U2257" s="17"/>
      <c r="V2257" s="17"/>
      <c r="W2257" s="17"/>
      <c r="X2257" s="17"/>
      <c r="Y2257" s="17"/>
      <c r="Z2257" s="17"/>
      <c r="AA2257" s="17"/>
      <c r="AB2257" s="17"/>
      <c r="AC2257" s="17"/>
      <c r="AD2257" s="17"/>
      <c r="AE2257" s="17"/>
      <c r="AF2257" s="17"/>
      <c r="AG2257" s="17"/>
      <c r="AH2257" s="17"/>
      <c r="AI2257" s="17"/>
      <c r="AJ2257" s="17"/>
    </row>
    <row r="2258" spans="5:36">
      <c r="E2258" s="17"/>
      <c r="F2258" s="17"/>
      <c r="G2258" s="17"/>
      <c r="H2258" s="17"/>
      <c r="I2258" s="17"/>
      <c r="J2258" s="17"/>
      <c r="K2258" s="17"/>
      <c r="L2258" s="17"/>
      <c r="M2258" s="17"/>
      <c r="N2258" s="17"/>
      <c r="O2258" s="17"/>
      <c r="P2258" s="17"/>
      <c r="Q2258" s="17"/>
      <c r="R2258" s="17"/>
      <c r="S2258" s="17"/>
      <c r="T2258" s="17"/>
      <c r="U2258" s="17"/>
      <c r="V2258" s="17"/>
      <c r="W2258" s="17"/>
      <c r="X2258" s="17"/>
      <c r="Y2258" s="17"/>
      <c r="Z2258" s="17"/>
      <c r="AA2258" s="17"/>
      <c r="AB2258" s="17"/>
      <c r="AC2258" s="17"/>
      <c r="AD2258" s="17"/>
      <c r="AE2258" s="17"/>
      <c r="AF2258" s="17"/>
      <c r="AG2258" s="17"/>
      <c r="AH2258" s="17"/>
      <c r="AI2258" s="17"/>
      <c r="AJ2258" s="17"/>
    </row>
    <row r="2259" spans="5:36">
      <c r="E2259" s="17"/>
      <c r="F2259" s="17"/>
      <c r="G2259" s="17"/>
      <c r="H2259" s="17"/>
      <c r="I2259" s="17"/>
      <c r="J2259" s="17"/>
      <c r="K2259" s="17"/>
      <c r="L2259" s="17"/>
      <c r="M2259" s="17"/>
      <c r="N2259" s="17"/>
      <c r="O2259" s="17"/>
      <c r="P2259" s="17"/>
      <c r="Q2259" s="17"/>
      <c r="R2259" s="17"/>
      <c r="S2259" s="17"/>
      <c r="T2259" s="17"/>
      <c r="U2259" s="17"/>
      <c r="V2259" s="17"/>
      <c r="W2259" s="17"/>
      <c r="X2259" s="17"/>
      <c r="Y2259" s="17"/>
      <c r="Z2259" s="17"/>
      <c r="AA2259" s="17"/>
      <c r="AB2259" s="17"/>
      <c r="AC2259" s="17"/>
      <c r="AD2259" s="17"/>
      <c r="AE2259" s="17"/>
      <c r="AF2259" s="17"/>
      <c r="AG2259" s="17"/>
      <c r="AH2259" s="17"/>
      <c r="AI2259" s="17"/>
      <c r="AJ2259" s="17"/>
    </row>
    <row r="2260" spans="5:36">
      <c r="E2260" s="17"/>
      <c r="F2260" s="17"/>
      <c r="G2260" s="17"/>
      <c r="H2260" s="17"/>
      <c r="I2260" s="17"/>
      <c r="J2260" s="17"/>
      <c r="K2260" s="17"/>
      <c r="L2260" s="17"/>
      <c r="M2260" s="17"/>
      <c r="N2260" s="17"/>
      <c r="O2260" s="17"/>
      <c r="P2260" s="17"/>
      <c r="Q2260" s="17"/>
      <c r="R2260" s="17"/>
      <c r="S2260" s="17"/>
      <c r="T2260" s="17"/>
      <c r="U2260" s="17"/>
      <c r="V2260" s="17"/>
      <c r="W2260" s="17"/>
      <c r="X2260" s="17"/>
      <c r="Y2260" s="17"/>
      <c r="Z2260" s="17"/>
      <c r="AA2260" s="17"/>
      <c r="AB2260" s="17"/>
      <c r="AC2260" s="17"/>
      <c r="AD2260" s="17"/>
      <c r="AE2260" s="17"/>
      <c r="AF2260" s="17"/>
      <c r="AG2260" s="17"/>
      <c r="AH2260" s="17"/>
      <c r="AI2260" s="17"/>
      <c r="AJ2260" s="17"/>
    </row>
    <row r="2261" spans="5:36">
      <c r="E2261" s="17"/>
      <c r="F2261" s="17"/>
      <c r="G2261" s="17"/>
      <c r="H2261" s="17"/>
      <c r="I2261" s="17"/>
      <c r="J2261" s="17"/>
      <c r="K2261" s="17"/>
      <c r="L2261" s="17"/>
      <c r="M2261" s="17"/>
      <c r="N2261" s="17"/>
      <c r="O2261" s="17"/>
      <c r="P2261" s="17"/>
      <c r="Q2261" s="17"/>
      <c r="R2261" s="17"/>
      <c r="S2261" s="17"/>
      <c r="T2261" s="17"/>
      <c r="U2261" s="17"/>
      <c r="V2261" s="17"/>
      <c r="W2261" s="17"/>
      <c r="X2261" s="17"/>
      <c r="Y2261" s="17"/>
      <c r="Z2261" s="17"/>
      <c r="AA2261" s="17"/>
      <c r="AB2261" s="17"/>
      <c r="AC2261" s="17"/>
      <c r="AD2261" s="17"/>
      <c r="AE2261" s="17"/>
      <c r="AF2261" s="17"/>
      <c r="AG2261" s="17"/>
      <c r="AH2261" s="17"/>
      <c r="AI2261" s="17"/>
      <c r="AJ2261" s="17"/>
    </row>
    <row r="2262" spans="5:36">
      <c r="E2262" s="17"/>
      <c r="F2262" s="17"/>
      <c r="G2262" s="17"/>
      <c r="H2262" s="17"/>
      <c r="I2262" s="17"/>
      <c r="J2262" s="17"/>
      <c r="K2262" s="17"/>
      <c r="L2262" s="17"/>
      <c r="M2262" s="17"/>
      <c r="N2262" s="17"/>
      <c r="O2262" s="17"/>
      <c r="P2262" s="17"/>
      <c r="Q2262" s="17"/>
      <c r="R2262" s="17"/>
      <c r="S2262" s="17"/>
      <c r="T2262" s="17"/>
      <c r="U2262" s="17"/>
      <c r="V2262" s="17"/>
      <c r="W2262" s="17"/>
      <c r="X2262" s="17"/>
      <c r="Y2262" s="17"/>
      <c r="Z2262" s="17"/>
      <c r="AA2262" s="17"/>
      <c r="AB2262" s="17"/>
      <c r="AC2262" s="17"/>
      <c r="AD2262" s="17"/>
      <c r="AE2262" s="17"/>
      <c r="AF2262" s="17"/>
      <c r="AG2262" s="17"/>
      <c r="AH2262" s="17"/>
      <c r="AI2262" s="17"/>
      <c r="AJ2262" s="17"/>
    </row>
    <row r="2263" spans="5:36">
      <c r="E2263" s="17"/>
      <c r="F2263" s="17"/>
      <c r="G2263" s="17"/>
      <c r="H2263" s="17"/>
      <c r="I2263" s="17"/>
      <c r="J2263" s="17"/>
      <c r="K2263" s="17"/>
      <c r="L2263" s="17"/>
      <c r="M2263" s="17"/>
      <c r="N2263" s="17"/>
      <c r="O2263" s="17"/>
      <c r="P2263" s="17"/>
      <c r="Q2263" s="17"/>
      <c r="R2263" s="17"/>
      <c r="S2263" s="17"/>
      <c r="T2263" s="17"/>
      <c r="U2263" s="17"/>
      <c r="V2263" s="17"/>
      <c r="W2263" s="17"/>
      <c r="X2263" s="17"/>
      <c r="Y2263" s="17"/>
      <c r="Z2263" s="17"/>
      <c r="AA2263" s="17"/>
      <c r="AB2263" s="17"/>
      <c r="AC2263" s="17"/>
      <c r="AD2263" s="17"/>
      <c r="AE2263" s="17"/>
      <c r="AF2263" s="17"/>
      <c r="AG2263" s="17"/>
      <c r="AH2263" s="17"/>
      <c r="AI2263" s="17"/>
      <c r="AJ2263" s="17"/>
    </row>
    <row r="2264" spans="5:36">
      <c r="E2264" s="17"/>
      <c r="F2264" s="17"/>
      <c r="G2264" s="17"/>
      <c r="H2264" s="17"/>
      <c r="I2264" s="17"/>
      <c r="J2264" s="17"/>
      <c r="K2264" s="17"/>
      <c r="L2264" s="17"/>
      <c r="M2264" s="17"/>
      <c r="N2264" s="17"/>
      <c r="O2264" s="17"/>
      <c r="P2264" s="17"/>
      <c r="Q2264" s="17"/>
      <c r="R2264" s="17"/>
      <c r="S2264" s="17"/>
      <c r="T2264" s="17"/>
      <c r="U2264" s="17"/>
      <c r="V2264" s="17"/>
      <c r="W2264" s="17"/>
      <c r="X2264" s="17"/>
      <c r="Y2264" s="17"/>
      <c r="Z2264" s="17"/>
      <c r="AA2264" s="17"/>
      <c r="AB2264" s="17"/>
      <c r="AC2264" s="17"/>
      <c r="AD2264" s="17"/>
      <c r="AE2264" s="17"/>
      <c r="AF2264" s="17"/>
      <c r="AG2264" s="17"/>
      <c r="AH2264" s="17"/>
      <c r="AI2264" s="17"/>
      <c r="AJ2264" s="17"/>
    </row>
    <row r="2265" spans="5:36">
      <c r="E2265" s="17"/>
      <c r="F2265" s="17"/>
      <c r="G2265" s="17"/>
      <c r="H2265" s="17"/>
      <c r="I2265" s="17"/>
      <c r="J2265" s="17"/>
      <c r="K2265" s="17"/>
      <c r="L2265" s="17"/>
      <c r="M2265" s="17"/>
      <c r="N2265" s="17"/>
      <c r="O2265" s="17"/>
      <c r="P2265" s="17"/>
      <c r="Q2265" s="17"/>
      <c r="R2265" s="17"/>
      <c r="S2265" s="17"/>
      <c r="T2265" s="17"/>
      <c r="U2265" s="17"/>
      <c r="V2265" s="17"/>
      <c r="W2265" s="17"/>
      <c r="X2265" s="17"/>
      <c r="Y2265" s="17"/>
      <c r="Z2265" s="17"/>
      <c r="AA2265" s="17"/>
      <c r="AB2265" s="17"/>
      <c r="AC2265" s="17"/>
      <c r="AD2265" s="17"/>
      <c r="AE2265" s="17"/>
      <c r="AF2265" s="17"/>
      <c r="AG2265" s="17"/>
      <c r="AH2265" s="17"/>
      <c r="AI2265" s="17"/>
      <c r="AJ2265" s="17"/>
    </row>
    <row r="2266" spans="5:36">
      <c r="E2266" s="17"/>
      <c r="F2266" s="17"/>
      <c r="G2266" s="17"/>
      <c r="H2266" s="17"/>
      <c r="I2266" s="17"/>
      <c r="J2266" s="17"/>
      <c r="K2266" s="17"/>
      <c r="L2266" s="17"/>
      <c r="M2266" s="17"/>
      <c r="N2266" s="17"/>
      <c r="O2266" s="17"/>
      <c r="P2266" s="17"/>
      <c r="Q2266" s="17"/>
      <c r="R2266" s="17"/>
      <c r="S2266" s="17"/>
      <c r="T2266" s="17"/>
      <c r="U2266" s="17"/>
      <c r="V2266" s="17"/>
      <c r="W2266" s="17"/>
      <c r="X2266" s="17"/>
      <c r="Y2266" s="17"/>
      <c r="Z2266" s="17"/>
      <c r="AA2266" s="17"/>
      <c r="AB2266" s="17"/>
      <c r="AC2266" s="17"/>
      <c r="AD2266" s="17"/>
      <c r="AE2266" s="17"/>
      <c r="AF2266" s="17"/>
      <c r="AG2266" s="17"/>
      <c r="AH2266" s="17"/>
      <c r="AI2266" s="17"/>
      <c r="AJ2266" s="17"/>
    </row>
    <row r="2267" spans="5:36">
      <c r="E2267" s="17"/>
      <c r="F2267" s="17"/>
      <c r="G2267" s="17"/>
      <c r="H2267" s="17"/>
      <c r="I2267" s="17"/>
      <c r="J2267" s="17"/>
      <c r="K2267" s="17"/>
      <c r="L2267" s="17"/>
      <c r="M2267" s="17"/>
      <c r="N2267" s="17"/>
      <c r="O2267" s="17"/>
      <c r="P2267" s="17"/>
      <c r="Q2267" s="17"/>
      <c r="R2267" s="17"/>
      <c r="S2267" s="17"/>
      <c r="T2267" s="17"/>
      <c r="U2267" s="17"/>
      <c r="V2267" s="17"/>
      <c r="W2267" s="17"/>
      <c r="X2267" s="17"/>
      <c r="Y2267" s="17"/>
      <c r="Z2267" s="17"/>
      <c r="AA2267" s="17"/>
      <c r="AB2267" s="17"/>
      <c r="AC2267" s="17"/>
      <c r="AD2267" s="17"/>
      <c r="AE2267" s="17"/>
      <c r="AF2267" s="17"/>
      <c r="AG2267" s="17"/>
      <c r="AH2267" s="17"/>
      <c r="AI2267" s="17"/>
      <c r="AJ2267" s="17"/>
    </row>
    <row r="2268" spans="5:36">
      <c r="E2268" s="17"/>
      <c r="F2268" s="17"/>
      <c r="G2268" s="17"/>
      <c r="H2268" s="17"/>
      <c r="I2268" s="17"/>
      <c r="J2268" s="17"/>
      <c r="K2268" s="17"/>
      <c r="L2268" s="17"/>
      <c r="M2268" s="17"/>
      <c r="N2268" s="17"/>
      <c r="O2268" s="17"/>
      <c r="P2268" s="17"/>
      <c r="Q2268" s="17"/>
      <c r="R2268" s="17"/>
      <c r="S2268" s="17"/>
      <c r="T2268" s="17"/>
      <c r="U2268" s="17"/>
      <c r="V2268" s="17"/>
      <c r="W2268" s="17"/>
      <c r="X2268" s="17"/>
      <c r="Y2268" s="17"/>
      <c r="Z2268" s="17"/>
      <c r="AA2268" s="17"/>
      <c r="AB2268" s="17"/>
      <c r="AC2268" s="17"/>
      <c r="AD2268" s="17"/>
      <c r="AE2268" s="17"/>
      <c r="AF2268" s="17"/>
      <c r="AG2268" s="17"/>
      <c r="AH2268" s="17"/>
      <c r="AI2268" s="17"/>
      <c r="AJ2268" s="17"/>
    </row>
    <row r="2269" spans="5:36">
      <c r="E2269" s="17"/>
      <c r="F2269" s="17"/>
      <c r="G2269" s="17"/>
      <c r="H2269" s="17"/>
      <c r="I2269" s="17"/>
      <c r="J2269" s="17"/>
      <c r="K2269" s="17"/>
      <c r="L2269" s="17"/>
      <c r="M2269" s="17"/>
      <c r="N2269" s="17"/>
      <c r="O2269" s="17"/>
      <c r="P2269" s="17"/>
      <c r="Q2269" s="17"/>
      <c r="R2269" s="17"/>
      <c r="S2269" s="17"/>
      <c r="T2269" s="17"/>
      <c r="U2269" s="17"/>
      <c r="V2269" s="17"/>
      <c r="W2269" s="17"/>
      <c r="X2269" s="17"/>
      <c r="Y2269" s="17"/>
      <c r="Z2269" s="17"/>
      <c r="AA2269" s="17"/>
      <c r="AB2269" s="17"/>
      <c r="AC2269" s="17"/>
      <c r="AD2269" s="17"/>
      <c r="AE2269" s="17"/>
      <c r="AF2269" s="17"/>
      <c r="AG2269" s="17"/>
      <c r="AH2269" s="17"/>
      <c r="AI2269" s="17"/>
      <c r="AJ2269" s="17"/>
    </row>
    <row r="2270" spans="5:36">
      <c r="E2270" s="17"/>
      <c r="F2270" s="17"/>
      <c r="G2270" s="17"/>
      <c r="H2270" s="17"/>
      <c r="I2270" s="17"/>
      <c r="J2270" s="17"/>
      <c r="K2270" s="17"/>
      <c r="L2270" s="17"/>
      <c r="M2270" s="17"/>
      <c r="N2270" s="17"/>
      <c r="O2270" s="17"/>
      <c r="P2270" s="17"/>
      <c r="Q2270" s="17"/>
      <c r="R2270" s="17"/>
      <c r="S2270" s="17"/>
      <c r="T2270" s="17"/>
      <c r="U2270" s="17"/>
      <c r="V2270" s="17"/>
      <c r="W2270" s="17"/>
      <c r="X2270" s="17"/>
      <c r="Y2270" s="17"/>
      <c r="Z2270" s="17"/>
      <c r="AA2270" s="17"/>
      <c r="AB2270" s="17"/>
      <c r="AC2270" s="17"/>
      <c r="AD2270" s="17"/>
      <c r="AE2270" s="17"/>
      <c r="AF2270" s="17"/>
      <c r="AG2270" s="17"/>
      <c r="AH2270" s="17"/>
      <c r="AI2270" s="17"/>
      <c r="AJ2270" s="17"/>
    </row>
    <row r="2271" spans="5:36">
      <c r="E2271" s="17"/>
      <c r="F2271" s="17"/>
      <c r="G2271" s="17"/>
      <c r="H2271" s="17"/>
      <c r="I2271" s="17"/>
      <c r="J2271" s="17"/>
      <c r="K2271" s="17"/>
      <c r="L2271" s="17"/>
      <c r="M2271" s="17"/>
      <c r="N2271" s="17"/>
      <c r="O2271" s="17"/>
      <c r="P2271" s="17"/>
      <c r="Q2271" s="17"/>
      <c r="R2271" s="17"/>
      <c r="S2271" s="17"/>
      <c r="T2271" s="17"/>
      <c r="U2271" s="17"/>
      <c r="V2271" s="17"/>
      <c r="W2271" s="17"/>
      <c r="X2271" s="17"/>
      <c r="Y2271" s="17"/>
      <c r="Z2271" s="17"/>
      <c r="AA2271" s="17"/>
      <c r="AB2271" s="17"/>
      <c r="AC2271" s="17"/>
      <c r="AD2271" s="17"/>
      <c r="AE2271" s="17"/>
      <c r="AF2271" s="17"/>
      <c r="AG2271" s="17"/>
      <c r="AH2271" s="17"/>
      <c r="AI2271" s="17"/>
      <c r="AJ2271" s="17"/>
    </row>
    <row r="2272" spans="5:36">
      <c r="E2272" s="17"/>
      <c r="F2272" s="17"/>
      <c r="G2272" s="17"/>
      <c r="H2272" s="17"/>
      <c r="I2272" s="17"/>
      <c r="J2272" s="17"/>
      <c r="K2272" s="17"/>
      <c r="L2272" s="17"/>
      <c r="M2272" s="17"/>
      <c r="N2272" s="17"/>
      <c r="O2272" s="17"/>
      <c r="P2272" s="17"/>
      <c r="Q2272" s="17"/>
      <c r="R2272" s="17"/>
      <c r="S2272" s="17"/>
      <c r="T2272" s="17"/>
      <c r="U2272" s="17"/>
      <c r="V2272" s="17"/>
      <c r="W2272" s="17"/>
      <c r="X2272" s="17"/>
      <c r="Y2272" s="17"/>
      <c r="Z2272" s="17"/>
      <c r="AA2272" s="17"/>
      <c r="AB2272" s="17"/>
      <c r="AC2272" s="17"/>
      <c r="AD2272" s="17"/>
      <c r="AE2272" s="17"/>
      <c r="AF2272" s="17"/>
      <c r="AG2272" s="17"/>
      <c r="AH2272" s="17"/>
      <c r="AI2272" s="17"/>
      <c r="AJ2272" s="17"/>
    </row>
    <row r="2273" spans="5:36">
      <c r="E2273" s="17"/>
      <c r="F2273" s="17"/>
      <c r="G2273" s="17"/>
      <c r="H2273" s="17"/>
      <c r="I2273" s="17"/>
      <c r="J2273" s="17"/>
      <c r="K2273" s="17"/>
      <c r="L2273" s="17"/>
      <c r="M2273" s="17"/>
      <c r="N2273" s="17"/>
      <c r="O2273" s="17"/>
      <c r="P2273" s="17"/>
      <c r="Q2273" s="17"/>
      <c r="R2273" s="17"/>
      <c r="S2273" s="17"/>
      <c r="T2273" s="17"/>
      <c r="U2273" s="17"/>
      <c r="V2273" s="17"/>
      <c r="W2273" s="17"/>
      <c r="X2273" s="17"/>
      <c r="Y2273" s="17"/>
      <c r="Z2273" s="17"/>
      <c r="AA2273" s="17"/>
      <c r="AB2273" s="17"/>
      <c r="AC2273" s="17"/>
      <c r="AD2273" s="17"/>
      <c r="AE2273" s="17"/>
      <c r="AF2273" s="17"/>
      <c r="AG2273" s="17"/>
      <c r="AH2273" s="17"/>
      <c r="AI2273" s="17"/>
      <c r="AJ2273" s="17"/>
    </row>
    <row r="2274" spans="5:36">
      <c r="E2274" s="17"/>
      <c r="F2274" s="17"/>
      <c r="G2274" s="17"/>
      <c r="H2274" s="17"/>
      <c r="I2274" s="17"/>
      <c r="J2274" s="17"/>
      <c r="K2274" s="17"/>
      <c r="L2274" s="17"/>
      <c r="M2274" s="17"/>
      <c r="N2274" s="17"/>
      <c r="O2274" s="17"/>
      <c r="P2274" s="17"/>
      <c r="Q2274" s="17"/>
      <c r="R2274" s="17"/>
      <c r="S2274" s="17"/>
      <c r="T2274" s="17"/>
      <c r="U2274" s="17"/>
      <c r="V2274" s="17"/>
      <c r="W2274" s="17"/>
      <c r="X2274" s="17"/>
      <c r="Y2274" s="17"/>
      <c r="Z2274" s="17"/>
      <c r="AA2274" s="17"/>
      <c r="AB2274" s="17"/>
      <c r="AC2274" s="17"/>
      <c r="AD2274" s="17"/>
      <c r="AE2274" s="17"/>
      <c r="AF2274" s="17"/>
      <c r="AG2274" s="17"/>
      <c r="AH2274" s="17"/>
      <c r="AI2274" s="17"/>
      <c r="AJ2274" s="17"/>
    </row>
    <row r="2275" spans="5:36">
      <c r="E2275" s="17"/>
      <c r="F2275" s="17"/>
      <c r="G2275" s="17"/>
      <c r="H2275" s="17"/>
      <c r="I2275" s="17"/>
      <c r="J2275" s="17"/>
      <c r="K2275" s="17"/>
      <c r="L2275" s="17"/>
      <c r="M2275" s="17"/>
      <c r="N2275" s="17"/>
      <c r="O2275" s="17"/>
      <c r="P2275" s="17"/>
      <c r="Q2275" s="17"/>
      <c r="R2275" s="17"/>
      <c r="S2275" s="17"/>
      <c r="T2275" s="17"/>
      <c r="U2275" s="17"/>
      <c r="V2275" s="17"/>
      <c r="W2275" s="17"/>
      <c r="X2275" s="17"/>
      <c r="Y2275" s="17"/>
      <c r="Z2275" s="17"/>
      <c r="AA2275" s="17"/>
      <c r="AB2275" s="17"/>
      <c r="AC2275" s="17"/>
      <c r="AD2275" s="17"/>
      <c r="AE2275" s="17"/>
      <c r="AF2275" s="17"/>
      <c r="AG2275" s="17"/>
      <c r="AH2275" s="17"/>
      <c r="AI2275" s="17"/>
      <c r="AJ2275" s="17"/>
    </row>
    <row r="2276" spans="5:36">
      <c r="E2276" s="17"/>
      <c r="F2276" s="17"/>
      <c r="G2276" s="17"/>
      <c r="H2276" s="17"/>
      <c r="I2276" s="17"/>
      <c r="J2276" s="17"/>
      <c r="K2276" s="17"/>
      <c r="L2276" s="17"/>
      <c r="M2276" s="17"/>
      <c r="N2276" s="17"/>
      <c r="O2276" s="17"/>
      <c r="P2276" s="17"/>
      <c r="Q2276" s="17"/>
      <c r="R2276" s="17"/>
      <c r="S2276" s="17"/>
      <c r="T2276" s="17"/>
      <c r="U2276" s="17"/>
      <c r="V2276" s="17"/>
      <c r="W2276" s="17"/>
      <c r="X2276" s="17"/>
      <c r="Y2276" s="17"/>
      <c r="Z2276" s="17"/>
      <c r="AA2276" s="17"/>
      <c r="AB2276" s="17"/>
      <c r="AC2276" s="17"/>
      <c r="AD2276" s="17"/>
      <c r="AE2276" s="17"/>
      <c r="AF2276" s="17"/>
      <c r="AG2276" s="17"/>
      <c r="AH2276" s="17"/>
      <c r="AI2276" s="17"/>
      <c r="AJ2276" s="17"/>
    </row>
    <row r="2277" spans="5:36">
      <c r="E2277" s="17"/>
      <c r="F2277" s="17"/>
      <c r="G2277" s="17"/>
      <c r="H2277" s="17"/>
      <c r="I2277" s="17"/>
      <c r="J2277" s="17"/>
      <c r="K2277" s="17"/>
      <c r="L2277" s="17"/>
      <c r="M2277" s="17"/>
      <c r="N2277" s="17"/>
      <c r="O2277" s="17"/>
      <c r="P2277" s="17"/>
      <c r="Q2277" s="17"/>
      <c r="R2277" s="17"/>
      <c r="S2277" s="17"/>
      <c r="T2277" s="17"/>
      <c r="U2277" s="17"/>
      <c r="V2277" s="17"/>
      <c r="W2277" s="17"/>
      <c r="X2277" s="17"/>
      <c r="Y2277" s="17"/>
      <c r="Z2277" s="17"/>
      <c r="AA2277" s="17"/>
      <c r="AB2277" s="17"/>
      <c r="AC2277" s="17"/>
      <c r="AD2277" s="17"/>
      <c r="AE2277" s="17"/>
      <c r="AF2277" s="17"/>
      <c r="AG2277" s="17"/>
      <c r="AH2277" s="17"/>
      <c r="AI2277" s="17"/>
      <c r="AJ2277" s="17"/>
    </row>
    <row r="2278" spans="5:36">
      <c r="E2278" s="17"/>
      <c r="F2278" s="17"/>
      <c r="G2278" s="17"/>
      <c r="H2278" s="17"/>
      <c r="I2278" s="17"/>
      <c r="J2278" s="17"/>
      <c r="K2278" s="17"/>
      <c r="L2278" s="17"/>
      <c r="M2278" s="17"/>
      <c r="N2278" s="17"/>
      <c r="O2278" s="17"/>
      <c r="P2278" s="17"/>
      <c r="Q2278" s="17"/>
      <c r="R2278" s="17"/>
      <c r="S2278" s="17"/>
      <c r="T2278" s="17"/>
      <c r="U2278" s="17"/>
      <c r="V2278" s="17"/>
      <c r="W2278" s="17"/>
      <c r="X2278" s="17"/>
      <c r="Y2278" s="17"/>
      <c r="Z2278" s="17"/>
      <c r="AA2278" s="17"/>
      <c r="AB2278" s="17"/>
      <c r="AC2278" s="17"/>
      <c r="AD2278" s="17"/>
      <c r="AE2278" s="17"/>
      <c r="AF2278" s="17"/>
      <c r="AG2278" s="17"/>
      <c r="AH2278" s="17"/>
      <c r="AI2278" s="17"/>
      <c r="AJ2278" s="17"/>
    </row>
    <row r="2279" spans="5:36">
      <c r="E2279" s="17"/>
      <c r="F2279" s="17"/>
      <c r="G2279" s="17"/>
      <c r="H2279" s="17"/>
      <c r="I2279" s="17"/>
      <c r="J2279" s="17"/>
      <c r="K2279" s="17"/>
      <c r="L2279" s="17"/>
      <c r="M2279" s="17"/>
      <c r="N2279" s="17"/>
      <c r="O2279" s="17"/>
      <c r="P2279" s="17"/>
      <c r="Q2279" s="17"/>
      <c r="R2279" s="17"/>
      <c r="S2279" s="17"/>
      <c r="T2279" s="17"/>
      <c r="U2279" s="17"/>
      <c r="V2279" s="17"/>
      <c r="W2279" s="17"/>
      <c r="X2279" s="17"/>
      <c r="Y2279" s="17"/>
      <c r="Z2279" s="17"/>
      <c r="AA2279" s="17"/>
      <c r="AB2279" s="17"/>
      <c r="AC2279" s="17"/>
      <c r="AD2279" s="17"/>
      <c r="AE2279" s="17"/>
      <c r="AF2279" s="17"/>
      <c r="AG2279" s="17"/>
      <c r="AH2279" s="17"/>
      <c r="AI2279" s="17"/>
      <c r="AJ2279" s="17"/>
    </row>
    <row r="2280" spans="5:36">
      <c r="E2280" s="17"/>
      <c r="F2280" s="17"/>
      <c r="G2280" s="17"/>
      <c r="H2280" s="17"/>
      <c r="I2280" s="17"/>
      <c r="J2280" s="17"/>
      <c r="K2280" s="17"/>
      <c r="L2280" s="17"/>
      <c r="M2280" s="17"/>
      <c r="N2280" s="17"/>
      <c r="O2280" s="17"/>
      <c r="P2280" s="17"/>
      <c r="Q2280" s="17"/>
      <c r="R2280" s="17"/>
      <c r="S2280" s="17"/>
      <c r="T2280" s="17"/>
      <c r="U2280" s="17"/>
      <c r="V2280" s="17"/>
      <c r="W2280" s="17"/>
      <c r="X2280" s="17"/>
      <c r="Y2280" s="17"/>
      <c r="Z2280" s="17"/>
      <c r="AA2280" s="17"/>
      <c r="AB2280" s="17"/>
      <c r="AC2280" s="17"/>
      <c r="AD2280" s="17"/>
      <c r="AE2280" s="17"/>
      <c r="AF2280" s="17"/>
      <c r="AG2280" s="17"/>
      <c r="AH2280" s="17"/>
      <c r="AI2280" s="17"/>
      <c r="AJ2280" s="17"/>
    </row>
    <row r="2281" spans="5:36">
      <c r="E2281" s="17"/>
      <c r="F2281" s="17"/>
      <c r="G2281" s="17"/>
      <c r="H2281" s="17"/>
      <c r="I2281" s="17"/>
      <c r="J2281" s="17"/>
      <c r="K2281" s="17"/>
      <c r="L2281" s="17"/>
      <c r="M2281" s="17"/>
      <c r="N2281" s="17"/>
      <c r="O2281" s="17"/>
      <c r="P2281" s="17"/>
      <c r="Q2281" s="17"/>
      <c r="R2281" s="17"/>
      <c r="S2281" s="17"/>
      <c r="T2281" s="17"/>
      <c r="U2281" s="17"/>
      <c r="V2281" s="17"/>
      <c r="W2281" s="17"/>
      <c r="X2281" s="17"/>
      <c r="Y2281" s="17"/>
      <c r="Z2281" s="17"/>
      <c r="AA2281" s="17"/>
      <c r="AB2281" s="17"/>
      <c r="AC2281" s="17"/>
      <c r="AD2281" s="17"/>
      <c r="AE2281" s="17"/>
      <c r="AF2281" s="17"/>
      <c r="AG2281" s="17"/>
      <c r="AH2281" s="17"/>
      <c r="AI2281" s="17"/>
      <c r="AJ2281" s="17"/>
    </row>
    <row r="2282" spans="5:36">
      <c r="E2282" s="17"/>
      <c r="F2282" s="17"/>
      <c r="G2282" s="17"/>
      <c r="H2282" s="17"/>
      <c r="I2282" s="17"/>
      <c r="J2282" s="17"/>
      <c r="K2282" s="17"/>
      <c r="L2282" s="17"/>
      <c r="M2282" s="17"/>
      <c r="N2282" s="17"/>
      <c r="O2282" s="17"/>
      <c r="P2282" s="17"/>
      <c r="Q2282" s="17"/>
      <c r="R2282" s="17"/>
      <c r="S2282" s="17"/>
      <c r="T2282" s="17"/>
      <c r="U2282" s="17"/>
      <c r="V2282" s="17"/>
      <c r="W2282" s="17"/>
      <c r="X2282" s="17"/>
      <c r="Y2282" s="17"/>
      <c r="Z2282" s="17"/>
      <c r="AA2282" s="17"/>
      <c r="AB2282" s="17"/>
      <c r="AC2282" s="17"/>
      <c r="AD2282" s="17"/>
      <c r="AE2282" s="17"/>
      <c r="AF2282" s="17"/>
      <c r="AG2282" s="17"/>
      <c r="AH2282" s="17"/>
      <c r="AI2282" s="17"/>
      <c r="AJ2282" s="17"/>
    </row>
    <row r="2283" spans="5:36">
      <c r="E2283" s="17"/>
      <c r="F2283" s="17"/>
      <c r="G2283" s="17"/>
      <c r="H2283" s="17"/>
      <c r="I2283" s="17"/>
      <c r="J2283" s="17"/>
      <c r="K2283" s="17"/>
      <c r="L2283" s="17"/>
      <c r="M2283" s="17"/>
      <c r="N2283" s="17"/>
      <c r="O2283" s="17"/>
      <c r="P2283" s="17"/>
      <c r="Q2283" s="17"/>
      <c r="R2283" s="17"/>
      <c r="S2283" s="17"/>
      <c r="T2283" s="17"/>
      <c r="U2283" s="17"/>
      <c r="V2283" s="17"/>
      <c r="W2283" s="17"/>
      <c r="X2283" s="17"/>
      <c r="Y2283" s="17"/>
      <c r="Z2283" s="17"/>
      <c r="AA2283" s="17"/>
      <c r="AB2283" s="17"/>
      <c r="AC2283" s="17"/>
      <c r="AD2283" s="17"/>
      <c r="AE2283" s="17"/>
      <c r="AF2283" s="17"/>
      <c r="AG2283" s="17"/>
      <c r="AH2283" s="17"/>
      <c r="AI2283" s="17"/>
      <c r="AJ2283" s="17"/>
    </row>
    <row r="2284" spans="5:36">
      <c r="E2284" s="17"/>
      <c r="F2284" s="17"/>
      <c r="G2284" s="17"/>
      <c r="H2284" s="17"/>
      <c r="I2284" s="17"/>
      <c r="J2284" s="17"/>
      <c r="K2284" s="17"/>
      <c r="L2284" s="17"/>
      <c r="M2284" s="17"/>
      <c r="N2284" s="17"/>
      <c r="O2284" s="17"/>
      <c r="P2284" s="17"/>
      <c r="Q2284" s="17"/>
      <c r="R2284" s="17"/>
      <c r="S2284" s="17"/>
      <c r="T2284" s="17"/>
      <c r="U2284" s="17"/>
      <c r="V2284" s="17"/>
      <c r="W2284" s="17"/>
      <c r="X2284" s="17"/>
      <c r="Y2284" s="17"/>
      <c r="Z2284" s="17"/>
      <c r="AA2284" s="17"/>
      <c r="AB2284" s="17"/>
      <c r="AC2284" s="17"/>
      <c r="AD2284" s="17"/>
      <c r="AE2284" s="17"/>
      <c r="AF2284" s="17"/>
      <c r="AG2284" s="17"/>
      <c r="AH2284" s="17"/>
      <c r="AI2284" s="17"/>
      <c r="AJ2284" s="17"/>
    </row>
    <row r="2285" spans="5:36">
      <c r="E2285" s="17"/>
      <c r="F2285" s="17"/>
      <c r="G2285" s="17"/>
      <c r="H2285" s="17"/>
      <c r="I2285" s="17"/>
      <c r="J2285" s="17"/>
      <c r="K2285" s="17"/>
      <c r="L2285" s="17"/>
      <c r="M2285" s="17"/>
      <c r="N2285" s="17"/>
      <c r="O2285" s="17"/>
      <c r="P2285" s="17"/>
      <c r="Q2285" s="17"/>
      <c r="R2285" s="17"/>
      <c r="S2285" s="17"/>
      <c r="T2285" s="17"/>
      <c r="U2285" s="17"/>
      <c r="V2285" s="17"/>
      <c r="W2285" s="17"/>
      <c r="X2285" s="17"/>
      <c r="Y2285" s="17"/>
      <c r="Z2285" s="17"/>
      <c r="AA2285" s="17"/>
      <c r="AB2285" s="17"/>
      <c r="AC2285" s="17"/>
      <c r="AD2285" s="17"/>
      <c r="AE2285" s="17"/>
      <c r="AF2285" s="17"/>
      <c r="AG2285" s="17"/>
      <c r="AH2285" s="17"/>
      <c r="AI2285" s="17"/>
      <c r="AJ2285" s="17"/>
    </row>
    <row r="2286" spans="5:36">
      <c r="E2286" s="17"/>
      <c r="F2286" s="17"/>
      <c r="G2286" s="17"/>
      <c r="H2286" s="17"/>
      <c r="I2286" s="17"/>
      <c r="J2286" s="17"/>
      <c r="K2286" s="17"/>
      <c r="L2286" s="17"/>
      <c r="M2286" s="17"/>
      <c r="N2286" s="17"/>
      <c r="O2286" s="17"/>
      <c r="P2286" s="17"/>
      <c r="Q2286" s="17"/>
      <c r="R2286" s="17"/>
      <c r="S2286" s="17"/>
      <c r="T2286" s="17"/>
      <c r="U2286" s="17"/>
      <c r="V2286" s="17"/>
      <c r="W2286" s="17"/>
      <c r="X2286" s="17"/>
      <c r="Y2286" s="17"/>
      <c r="Z2286" s="17"/>
      <c r="AA2286" s="17"/>
      <c r="AB2286" s="17"/>
      <c r="AC2286" s="17"/>
      <c r="AD2286" s="17"/>
      <c r="AE2286" s="17"/>
      <c r="AF2286" s="17"/>
      <c r="AG2286" s="17"/>
      <c r="AH2286" s="17"/>
      <c r="AI2286" s="17"/>
      <c r="AJ2286" s="17"/>
    </row>
    <row r="2287" spans="5:36">
      <c r="E2287" s="17"/>
      <c r="F2287" s="17"/>
      <c r="G2287" s="17"/>
      <c r="H2287" s="17"/>
      <c r="I2287" s="17"/>
      <c r="J2287" s="17"/>
      <c r="K2287" s="17"/>
      <c r="L2287" s="17"/>
      <c r="M2287" s="17"/>
      <c r="N2287" s="17"/>
      <c r="O2287" s="17"/>
      <c r="P2287" s="17"/>
      <c r="Q2287" s="17"/>
      <c r="R2287" s="17"/>
      <c r="S2287" s="17"/>
      <c r="T2287" s="17"/>
      <c r="U2287" s="17"/>
      <c r="V2287" s="17"/>
      <c r="W2287" s="17"/>
      <c r="X2287" s="17"/>
      <c r="Y2287" s="17"/>
      <c r="Z2287" s="17"/>
      <c r="AA2287" s="17"/>
      <c r="AB2287" s="17"/>
      <c r="AC2287" s="17"/>
      <c r="AD2287" s="17"/>
      <c r="AE2287" s="17"/>
      <c r="AF2287" s="17"/>
      <c r="AG2287" s="17"/>
      <c r="AH2287" s="17"/>
      <c r="AI2287" s="17"/>
      <c r="AJ2287" s="17"/>
    </row>
    <row r="2288" spans="5:36">
      <c r="E2288" s="17"/>
      <c r="F2288" s="17"/>
      <c r="G2288" s="17"/>
      <c r="H2288" s="17"/>
      <c r="I2288" s="17"/>
      <c r="J2288" s="17"/>
      <c r="K2288" s="17"/>
      <c r="L2288" s="17"/>
      <c r="M2288" s="17"/>
      <c r="N2288" s="17"/>
      <c r="O2288" s="17"/>
      <c r="P2288" s="17"/>
      <c r="Q2288" s="17"/>
      <c r="R2288" s="17"/>
      <c r="S2288" s="17"/>
      <c r="T2288" s="17"/>
      <c r="U2288" s="17"/>
      <c r="V2288" s="17"/>
      <c r="W2288" s="17"/>
      <c r="X2288" s="17"/>
      <c r="Y2288" s="17"/>
      <c r="Z2288" s="17"/>
      <c r="AA2288" s="17"/>
      <c r="AB2288" s="17"/>
      <c r="AC2288" s="17"/>
      <c r="AD2288" s="17"/>
      <c r="AE2288" s="17"/>
      <c r="AF2288" s="17"/>
      <c r="AG2288" s="17"/>
      <c r="AH2288" s="17"/>
      <c r="AI2288" s="17"/>
      <c r="AJ2288" s="17"/>
    </row>
    <row r="2289" spans="5:36">
      <c r="E2289" s="17"/>
      <c r="F2289" s="17"/>
      <c r="G2289" s="17"/>
      <c r="H2289" s="17"/>
      <c r="I2289" s="17"/>
      <c r="J2289" s="17"/>
      <c r="K2289" s="17"/>
      <c r="L2289" s="17"/>
      <c r="M2289" s="17"/>
      <c r="N2289" s="17"/>
      <c r="O2289" s="17"/>
      <c r="P2289" s="17"/>
      <c r="Q2289" s="17"/>
      <c r="R2289" s="17"/>
      <c r="S2289" s="17"/>
      <c r="T2289" s="17"/>
      <c r="U2289" s="17"/>
      <c r="V2289" s="17"/>
      <c r="W2289" s="17"/>
      <c r="X2289" s="17"/>
      <c r="Y2289" s="17"/>
      <c r="Z2289" s="17"/>
      <c r="AA2289" s="17"/>
      <c r="AB2289" s="17"/>
      <c r="AC2289" s="17"/>
      <c r="AD2289" s="17"/>
      <c r="AE2289" s="17"/>
      <c r="AF2289" s="17"/>
      <c r="AG2289" s="17"/>
      <c r="AH2289" s="17"/>
      <c r="AI2289" s="17"/>
      <c r="AJ2289" s="17"/>
    </row>
    <row r="2290" spans="5:36">
      <c r="E2290" s="17"/>
      <c r="F2290" s="17"/>
      <c r="G2290" s="17"/>
      <c r="H2290" s="17"/>
      <c r="I2290" s="17"/>
      <c r="J2290" s="17"/>
      <c r="K2290" s="17"/>
      <c r="L2290" s="17"/>
      <c r="M2290" s="17"/>
      <c r="N2290" s="17"/>
      <c r="O2290" s="17"/>
      <c r="P2290" s="17"/>
      <c r="Q2290" s="17"/>
      <c r="R2290" s="17"/>
      <c r="S2290" s="17"/>
      <c r="T2290" s="17"/>
      <c r="U2290" s="17"/>
      <c r="V2290" s="17"/>
      <c r="W2290" s="17"/>
      <c r="X2290" s="17"/>
      <c r="Y2290" s="17"/>
      <c r="Z2290" s="17"/>
      <c r="AA2290" s="17"/>
      <c r="AB2290" s="17"/>
      <c r="AC2290" s="17"/>
      <c r="AD2290" s="17"/>
      <c r="AE2290" s="17"/>
      <c r="AF2290" s="17"/>
      <c r="AG2290" s="17"/>
      <c r="AH2290" s="17"/>
      <c r="AI2290" s="17"/>
      <c r="AJ2290" s="17"/>
    </row>
    <row r="2291" spans="5:36">
      <c r="E2291" s="17"/>
      <c r="F2291" s="17"/>
      <c r="G2291" s="17"/>
      <c r="H2291" s="17"/>
      <c r="I2291" s="17"/>
      <c r="J2291" s="17"/>
      <c r="K2291" s="17"/>
      <c r="L2291" s="17"/>
      <c r="M2291" s="17"/>
      <c r="N2291" s="17"/>
      <c r="O2291" s="17"/>
      <c r="P2291" s="17"/>
      <c r="Q2291" s="17"/>
      <c r="R2291" s="17"/>
      <c r="S2291" s="17"/>
      <c r="T2291" s="17"/>
      <c r="U2291" s="17"/>
      <c r="V2291" s="17"/>
      <c r="W2291" s="17"/>
      <c r="X2291" s="17"/>
      <c r="Y2291" s="17"/>
      <c r="Z2291" s="17"/>
      <c r="AA2291" s="17"/>
      <c r="AB2291" s="17"/>
      <c r="AC2291" s="17"/>
      <c r="AD2291" s="17"/>
      <c r="AE2291" s="17"/>
      <c r="AF2291" s="17"/>
      <c r="AG2291" s="17"/>
      <c r="AH2291" s="17"/>
      <c r="AI2291" s="17"/>
      <c r="AJ2291" s="17"/>
    </row>
    <row r="2292" spans="5:36">
      <c r="E2292" s="17"/>
      <c r="F2292" s="17"/>
      <c r="G2292" s="17"/>
      <c r="H2292" s="17"/>
      <c r="I2292" s="17"/>
      <c r="J2292" s="17"/>
      <c r="K2292" s="17"/>
      <c r="L2292" s="17"/>
      <c r="M2292" s="17"/>
      <c r="N2292" s="17"/>
      <c r="O2292" s="17"/>
      <c r="P2292" s="17"/>
      <c r="Q2292" s="17"/>
      <c r="R2292" s="17"/>
      <c r="S2292" s="17"/>
      <c r="T2292" s="17"/>
      <c r="U2292" s="17"/>
      <c r="V2292" s="17"/>
      <c r="W2292" s="17"/>
      <c r="X2292" s="17"/>
      <c r="Y2292" s="17"/>
      <c r="Z2292" s="17"/>
      <c r="AA2292" s="17"/>
      <c r="AB2292" s="17"/>
      <c r="AC2292" s="17"/>
      <c r="AD2292" s="17"/>
      <c r="AE2292" s="17"/>
      <c r="AF2292" s="17"/>
      <c r="AG2292" s="17"/>
      <c r="AH2292" s="17"/>
      <c r="AI2292" s="17"/>
      <c r="AJ2292" s="17"/>
    </row>
    <row r="2293" spans="5:36">
      <c r="E2293" s="17"/>
      <c r="F2293" s="17"/>
      <c r="G2293" s="17"/>
      <c r="H2293" s="17"/>
      <c r="I2293" s="17"/>
      <c r="J2293" s="17"/>
      <c r="K2293" s="17"/>
      <c r="L2293" s="17"/>
      <c r="M2293" s="17"/>
      <c r="N2293" s="17"/>
      <c r="O2293" s="17"/>
      <c r="P2293" s="17"/>
      <c r="Q2293" s="17"/>
      <c r="R2293" s="17"/>
      <c r="S2293" s="17"/>
      <c r="T2293" s="17"/>
      <c r="U2293" s="17"/>
      <c r="V2293" s="17"/>
      <c r="W2293" s="17"/>
      <c r="X2293" s="17"/>
      <c r="Y2293" s="17"/>
      <c r="Z2293" s="17"/>
      <c r="AA2293" s="17"/>
      <c r="AB2293" s="17"/>
      <c r="AC2293" s="17"/>
      <c r="AD2293" s="17"/>
      <c r="AE2293" s="17"/>
      <c r="AF2293" s="17"/>
      <c r="AG2293" s="17"/>
      <c r="AH2293" s="17"/>
      <c r="AI2293" s="17"/>
      <c r="AJ2293" s="17"/>
    </row>
    <row r="2294" spans="5:36">
      <c r="E2294" s="17"/>
      <c r="F2294" s="17"/>
      <c r="G2294" s="17"/>
      <c r="H2294" s="17"/>
      <c r="I2294" s="17"/>
      <c r="J2294" s="17"/>
      <c r="K2294" s="17"/>
      <c r="L2294" s="17"/>
      <c r="M2294" s="17"/>
      <c r="N2294" s="17"/>
      <c r="O2294" s="17"/>
      <c r="P2294" s="17"/>
      <c r="Q2294" s="17"/>
      <c r="R2294" s="17"/>
      <c r="S2294" s="17"/>
      <c r="T2294" s="17"/>
      <c r="U2294" s="17"/>
      <c r="V2294" s="17"/>
      <c r="W2294" s="17"/>
      <c r="X2294" s="17"/>
      <c r="Y2294" s="17"/>
      <c r="Z2294" s="17"/>
      <c r="AA2294" s="17"/>
      <c r="AB2294" s="17"/>
      <c r="AC2294" s="17"/>
      <c r="AD2294" s="17"/>
      <c r="AE2294" s="17"/>
      <c r="AF2294" s="17"/>
      <c r="AG2294" s="17"/>
      <c r="AH2294" s="17"/>
      <c r="AI2294" s="17"/>
      <c r="AJ2294" s="17"/>
    </row>
    <row r="2295" spans="5:36">
      <c r="E2295" s="17"/>
      <c r="F2295" s="17"/>
      <c r="G2295" s="17"/>
      <c r="H2295" s="17"/>
      <c r="I2295" s="17"/>
      <c r="J2295" s="17"/>
      <c r="K2295" s="17"/>
      <c r="L2295" s="17"/>
      <c r="M2295" s="17"/>
      <c r="N2295" s="17"/>
      <c r="O2295" s="17"/>
      <c r="P2295" s="17"/>
      <c r="Q2295" s="17"/>
      <c r="R2295" s="17"/>
      <c r="S2295" s="17"/>
      <c r="T2295" s="17"/>
      <c r="U2295" s="17"/>
      <c r="V2295" s="17"/>
      <c r="W2295" s="17"/>
      <c r="X2295" s="17"/>
      <c r="Y2295" s="17"/>
      <c r="Z2295" s="17"/>
      <c r="AA2295" s="17"/>
      <c r="AB2295" s="17"/>
      <c r="AC2295" s="17"/>
      <c r="AD2295" s="17"/>
      <c r="AE2295" s="17"/>
      <c r="AF2295" s="17"/>
      <c r="AG2295" s="17"/>
      <c r="AH2295" s="17"/>
      <c r="AI2295" s="17"/>
      <c r="AJ2295" s="17"/>
    </row>
    <row r="2296" spans="5:36">
      <c r="E2296" s="17"/>
      <c r="F2296" s="17"/>
      <c r="G2296" s="17"/>
      <c r="H2296" s="17"/>
      <c r="I2296" s="17"/>
      <c r="J2296" s="17"/>
      <c r="K2296" s="17"/>
      <c r="L2296" s="17"/>
      <c r="M2296" s="17"/>
      <c r="N2296" s="17"/>
      <c r="O2296" s="17"/>
      <c r="P2296" s="17"/>
      <c r="Q2296" s="17"/>
      <c r="R2296" s="17"/>
      <c r="S2296" s="17"/>
      <c r="T2296" s="17"/>
      <c r="U2296" s="17"/>
      <c r="V2296" s="17"/>
      <c r="W2296" s="17"/>
      <c r="X2296" s="17"/>
      <c r="Y2296" s="17"/>
      <c r="Z2296" s="17"/>
      <c r="AA2296" s="17"/>
      <c r="AB2296" s="17"/>
      <c r="AC2296" s="17"/>
      <c r="AD2296" s="17"/>
      <c r="AE2296" s="17"/>
      <c r="AF2296" s="17"/>
      <c r="AG2296" s="17"/>
      <c r="AH2296" s="17"/>
      <c r="AI2296" s="17"/>
      <c r="AJ2296" s="17"/>
    </row>
    <row r="2297" spans="5:36">
      <c r="E2297" s="17"/>
      <c r="F2297" s="17"/>
      <c r="G2297" s="17"/>
      <c r="H2297" s="17"/>
      <c r="I2297" s="17"/>
      <c r="J2297" s="17"/>
      <c r="K2297" s="17"/>
      <c r="L2297" s="17"/>
      <c r="M2297" s="17"/>
      <c r="N2297" s="17"/>
      <c r="O2297" s="17"/>
      <c r="P2297" s="17"/>
      <c r="Q2297" s="17"/>
      <c r="R2297" s="17"/>
      <c r="S2297" s="17"/>
      <c r="T2297" s="17"/>
      <c r="U2297" s="17"/>
      <c r="V2297" s="17"/>
      <c r="W2297" s="17"/>
      <c r="X2297" s="17"/>
      <c r="Y2297" s="17"/>
      <c r="Z2297" s="17"/>
      <c r="AA2297" s="17"/>
      <c r="AB2297" s="17"/>
      <c r="AC2297" s="17"/>
      <c r="AD2297" s="17"/>
      <c r="AE2297" s="17"/>
      <c r="AF2297" s="17"/>
      <c r="AG2297" s="17"/>
      <c r="AH2297" s="17"/>
      <c r="AI2297" s="17"/>
      <c r="AJ2297" s="17"/>
    </row>
    <row r="2298" spans="5:36">
      <c r="E2298" s="17"/>
      <c r="F2298" s="17"/>
      <c r="G2298" s="17"/>
      <c r="H2298" s="17"/>
      <c r="I2298" s="17"/>
      <c r="J2298" s="17"/>
      <c r="K2298" s="17"/>
      <c r="L2298" s="17"/>
      <c r="M2298" s="17"/>
      <c r="N2298" s="17"/>
      <c r="O2298" s="17"/>
      <c r="P2298" s="17"/>
      <c r="Q2298" s="17"/>
      <c r="R2298" s="17"/>
      <c r="S2298" s="17"/>
      <c r="T2298" s="17"/>
      <c r="U2298" s="17"/>
      <c r="V2298" s="17"/>
      <c r="W2298" s="17"/>
      <c r="X2298" s="17"/>
      <c r="Y2298" s="17"/>
      <c r="Z2298" s="17"/>
      <c r="AA2298" s="17"/>
      <c r="AB2298" s="17"/>
      <c r="AC2298" s="17"/>
      <c r="AD2298" s="17"/>
      <c r="AE2298" s="17"/>
      <c r="AF2298" s="17"/>
      <c r="AG2298" s="17"/>
      <c r="AH2298" s="17"/>
      <c r="AI2298" s="17"/>
      <c r="AJ2298" s="17"/>
    </row>
    <row r="2299" spans="5:36">
      <c r="E2299" s="17"/>
      <c r="F2299" s="17"/>
      <c r="G2299" s="17"/>
      <c r="H2299" s="17"/>
      <c r="I2299" s="17"/>
      <c r="J2299" s="17"/>
      <c r="K2299" s="17"/>
      <c r="L2299" s="17"/>
      <c r="M2299" s="17"/>
      <c r="N2299" s="17"/>
      <c r="O2299" s="17"/>
      <c r="P2299" s="17"/>
      <c r="Q2299" s="17"/>
      <c r="R2299" s="17"/>
      <c r="S2299" s="17"/>
      <c r="T2299" s="17"/>
      <c r="U2299" s="17"/>
      <c r="V2299" s="17"/>
      <c r="W2299" s="17"/>
      <c r="X2299" s="17"/>
      <c r="Y2299" s="17"/>
      <c r="Z2299" s="17"/>
      <c r="AA2299" s="17"/>
      <c r="AB2299" s="17"/>
      <c r="AC2299" s="17"/>
      <c r="AD2299" s="17"/>
      <c r="AE2299" s="17"/>
      <c r="AF2299" s="17"/>
      <c r="AG2299" s="17"/>
      <c r="AH2299" s="17"/>
      <c r="AI2299" s="17"/>
      <c r="AJ2299" s="17"/>
    </row>
    <row r="2300" spans="5:36">
      <c r="E2300" s="17"/>
      <c r="F2300" s="17"/>
      <c r="G2300" s="17"/>
      <c r="H2300" s="17"/>
      <c r="I2300" s="17"/>
      <c r="J2300" s="17"/>
      <c r="K2300" s="17"/>
      <c r="L2300" s="17"/>
      <c r="M2300" s="17"/>
      <c r="N2300" s="17"/>
      <c r="O2300" s="17"/>
      <c r="P2300" s="17"/>
      <c r="Q2300" s="17"/>
      <c r="R2300" s="17"/>
      <c r="S2300" s="17"/>
      <c r="T2300" s="17"/>
      <c r="U2300" s="17"/>
      <c r="V2300" s="17"/>
      <c r="W2300" s="17"/>
      <c r="X2300" s="17"/>
      <c r="Y2300" s="17"/>
      <c r="Z2300" s="17"/>
      <c r="AA2300" s="17"/>
      <c r="AB2300" s="17"/>
      <c r="AC2300" s="17"/>
      <c r="AD2300" s="17"/>
      <c r="AE2300" s="17"/>
      <c r="AF2300" s="17"/>
      <c r="AG2300" s="17"/>
      <c r="AH2300" s="17"/>
      <c r="AI2300" s="17"/>
      <c r="AJ2300" s="17"/>
    </row>
    <row r="2301" spans="5:36">
      <c r="E2301" s="17"/>
      <c r="F2301" s="17"/>
      <c r="G2301" s="17"/>
      <c r="H2301" s="17"/>
      <c r="I2301" s="17"/>
      <c r="J2301" s="17"/>
      <c r="K2301" s="17"/>
      <c r="L2301" s="17"/>
      <c r="M2301" s="17"/>
      <c r="N2301" s="17"/>
      <c r="O2301" s="17"/>
      <c r="P2301" s="17"/>
      <c r="Q2301" s="17"/>
      <c r="R2301" s="17"/>
      <c r="S2301" s="17"/>
      <c r="T2301" s="17"/>
      <c r="U2301" s="17"/>
      <c r="V2301" s="17"/>
      <c r="W2301" s="17"/>
      <c r="X2301" s="17"/>
      <c r="Y2301" s="17"/>
      <c r="Z2301" s="17"/>
      <c r="AA2301" s="17"/>
      <c r="AB2301" s="17"/>
      <c r="AC2301" s="17"/>
      <c r="AD2301" s="17"/>
      <c r="AE2301" s="17"/>
      <c r="AF2301" s="17"/>
      <c r="AG2301" s="17"/>
      <c r="AH2301" s="17"/>
      <c r="AI2301" s="17"/>
      <c r="AJ2301" s="17"/>
    </row>
    <row r="2302" spans="5:36">
      <c r="E2302" s="17"/>
      <c r="F2302" s="17"/>
      <c r="G2302" s="17"/>
      <c r="H2302" s="17"/>
      <c r="I2302" s="17"/>
      <c r="J2302" s="17"/>
      <c r="K2302" s="17"/>
      <c r="L2302" s="17"/>
      <c r="M2302" s="17"/>
      <c r="N2302" s="17"/>
      <c r="O2302" s="17"/>
      <c r="P2302" s="17"/>
      <c r="Q2302" s="17"/>
      <c r="R2302" s="17"/>
      <c r="S2302" s="17"/>
      <c r="T2302" s="17"/>
      <c r="U2302" s="17"/>
      <c r="V2302" s="17"/>
      <c r="W2302" s="17"/>
      <c r="X2302" s="17"/>
      <c r="Y2302" s="17"/>
      <c r="Z2302" s="17"/>
      <c r="AA2302" s="17"/>
      <c r="AB2302" s="17"/>
      <c r="AC2302" s="17"/>
      <c r="AD2302" s="17"/>
      <c r="AE2302" s="17"/>
      <c r="AF2302" s="17"/>
      <c r="AG2302" s="17"/>
      <c r="AH2302" s="17"/>
      <c r="AI2302" s="17"/>
      <c r="AJ2302" s="17"/>
    </row>
    <row r="2303" spans="5:36">
      <c r="E2303" s="17"/>
      <c r="J2303" s="17"/>
      <c r="K2303" s="17"/>
      <c r="L2303" s="17"/>
      <c r="M2303" s="17"/>
      <c r="N2303" s="17"/>
      <c r="O2303" s="17"/>
      <c r="P2303" s="17"/>
      <c r="Q2303" s="17"/>
      <c r="R2303" s="17"/>
      <c r="S2303" s="17"/>
      <c r="T2303" s="17"/>
      <c r="U2303" s="17"/>
      <c r="V2303" s="17"/>
      <c r="W2303" s="17"/>
      <c r="X2303" s="17"/>
      <c r="Y2303" s="17"/>
      <c r="Z2303" s="17"/>
      <c r="AA2303" s="17"/>
      <c r="AB2303" s="17"/>
      <c r="AC2303" s="17"/>
      <c r="AD2303" s="17"/>
      <c r="AE2303" s="17"/>
      <c r="AF2303" s="17"/>
      <c r="AG2303" s="17"/>
      <c r="AH2303" s="17"/>
      <c r="AI2303" s="17"/>
      <c r="AJ2303" s="17"/>
    </row>
    <row r="2304" spans="5:36">
      <c r="E2304" s="17"/>
      <c r="J2304" s="17"/>
      <c r="K2304" s="17"/>
      <c r="L2304" s="17"/>
      <c r="M2304" s="17"/>
      <c r="N2304" s="17"/>
      <c r="O2304" s="17"/>
      <c r="P2304" s="17"/>
      <c r="Q2304" s="17"/>
      <c r="R2304" s="17"/>
      <c r="S2304" s="17"/>
      <c r="T2304" s="17"/>
      <c r="U2304" s="17"/>
      <c r="V2304" s="17"/>
      <c r="W2304" s="17"/>
      <c r="X2304" s="17"/>
      <c r="Y2304" s="17"/>
      <c r="Z2304" s="17"/>
      <c r="AA2304" s="17"/>
      <c r="AB2304" s="17"/>
      <c r="AC2304" s="17"/>
      <c r="AD2304" s="17"/>
      <c r="AE2304" s="17"/>
      <c r="AF2304" s="17"/>
      <c r="AG2304" s="17"/>
      <c r="AH2304" s="17"/>
      <c r="AI2304" s="17"/>
      <c r="AJ2304" s="17"/>
    </row>
    <row r="2305" spans="10:36">
      <c r="J2305" s="17"/>
      <c r="K2305" s="17"/>
      <c r="L2305" s="17"/>
      <c r="M2305" s="17"/>
      <c r="N2305" s="17"/>
      <c r="O2305" s="17"/>
      <c r="P2305" s="17"/>
      <c r="Q2305" s="17"/>
      <c r="R2305" s="17"/>
      <c r="S2305" s="17"/>
      <c r="T2305" s="17"/>
      <c r="U2305" s="17"/>
      <c r="V2305" s="17"/>
      <c r="W2305" s="17"/>
      <c r="X2305" s="17"/>
      <c r="Y2305" s="17"/>
      <c r="Z2305" s="17"/>
      <c r="AA2305" s="17"/>
      <c r="AB2305" s="17"/>
      <c r="AC2305" s="17"/>
      <c r="AD2305" s="17"/>
      <c r="AE2305" s="17"/>
      <c r="AF2305" s="17"/>
      <c r="AG2305" s="17"/>
      <c r="AH2305" s="17"/>
      <c r="AI2305" s="17"/>
      <c r="AJ2305" s="17"/>
    </row>
  </sheetData>
  <dataConsolidate/>
  <mergeCells count="12">
    <mergeCell ref="A102:C102"/>
    <mergeCell ref="A48:B48"/>
    <mergeCell ref="C48:D48"/>
    <mergeCell ref="A68:B68"/>
    <mergeCell ref="C68:D68"/>
    <mergeCell ref="A67:D67"/>
    <mergeCell ref="A84:B84"/>
    <mergeCell ref="C84:D84"/>
    <mergeCell ref="A40:C40"/>
    <mergeCell ref="A47:B47"/>
    <mergeCell ref="C47:D47"/>
    <mergeCell ref="A46:D46"/>
  </mergeCells>
  <phoneticPr fontId="0" type="noConversion"/>
  <pageMargins left="0.75" right="0.75" top="1" bottom="1" header="0.5" footer="0.5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Лист3</vt:lpstr>
      <vt:lpstr>Лист2</vt:lpstr>
      <vt:lpstr>Лист1</vt:lpstr>
      <vt:lpstr>ВсеДанные</vt:lpstr>
      <vt:lpstr>ВыпускПродукции</vt:lpstr>
      <vt:lpstr>СтоимостьОсновныхФондов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PortableStudio</dc:creator>
  <cp:lastModifiedBy>1</cp:lastModifiedBy>
  <cp:lastPrinted>2008-04-21T11:21:36Z</cp:lastPrinted>
  <dcterms:created xsi:type="dcterms:W3CDTF">2003-10-02T18:05:51Z</dcterms:created>
  <dcterms:modified xsi:type="dcterms:W3CDTF">2013-10-05T20:51:32Z</dcterms:modified>
</cp:coreProperties>
</file>